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1610" windowHeight="5175" activeTab="0"/>
  </bookViews>
  <sheets>
    <sheet name="BNP NR2002" sheetId="1" r:id="rId1"/>
  </sheets>
  <definedNames>
    <definedName name="_Fill" hidden="1">'BNP NR2002'!$B$6:$B$106</definedName>
    <definedName name="_xlnm.Print_Area" localSheetId="0">'BNP NR2002'!$A$1:$Q$113</definedName>
    <definedName name="_xlnm.Print_Area">'BNP NR2002'!#REF!</definedName>
    <definedName name="Afdrukbereik_MI" localSheetId="0">'BNP NR2002'!#REF!</definedName>
    <definedName name="AFDRUKBEREIK_MI">'BNP NR2002'!#REF!</definedName>
    <definedName name="_xlnm.Print_Titles" localSheetId="0">'BNP NR2002'!$1:$5</definedName>
    <definedName name="_xlnm.Print_Titles">'BNP NR2002'!$1:$4</definedName>
    <definedName name="Afdruktitels_MI" localSheetId="0">'BNP NR2002'!$1:$4</definedName>
    <definedName name="AFDRUKTITELS_MI">'BNP NR2002'!$1:$4</definedName>
  </definedNames>
  <calcPr fullCalcOnLoad="1"/>
</workbook>
</file>

<file path=xl/sharedStrings.xml><?xml version="1.0" encoding="utf-8"?>
<sst xmlns="http://schemas.openxmlformats.org/spreadsheetml/2006/main" count="56" uniqueCount="45">
  <si>
    <t>Indexcijfers Bruto Nationaal produkt en bevolking</t>
  </si>
  <si>
    <t>1)</t>
  </si>
  <si>
    <t>jaar</t>
  </si>
  <si>
    <t>Bevolking</t>
  </si>
  <si>
    <t>BNP per hoofd</t>
  </si>
  <si>
    <t>Bruto Nationaal Produkt marktprijzen</t>
  </si>
  <si>
    <t>Bruto Nationaal product</t>
  </si>
  <si>
    <t>1995=100</t>
  </si>
  <si>
    <t>in prijzen 1995</t>
  </si>
  <si>
    <t>waardeindex 1900=100</t>
  </si>
  <si>
    <t>waardeindex 1995=100</t>
  </si>
  <si>
    <t>prijsindex 1900=100</t>
  </si>
  <si>
    <t>prijsindex 1995=100</t>
  </si>
  <si>
    <t>1900</t>
  </si>
  <si>
    <t xml:space="preserve">1910 </t>
  </si>
  <si>
    <t>1920</t>
  </si>
  <si>
    <t>1930</t>
  </si>
  <si>
    <t>1940</t>
  </si>
  <si>
    <t>1950</t>
  </si>
  <si>
    <t>1960</t>
  </si>
  <si>
    <t>1970</t>
  </si>
  <si>
    <t>1980</t>
  </si>
  <si>
    <t>1990</t>
  </si>
  <si>
    <t>Cijfers voor het bruto nationaal product ontbreken voor de jaren 1900-1921 en 1939-1945</t>
  </si>
  <si>
    <t>Voor 1900-1921 zijn de indexen berekend aan de hand van de cijfers voor het netto nationaal product tegen marktprijzen</t>
  </si>
  <si>
    <t>Voor 1939-1945 zijn de indexen berekend aan de hand van de cijfers voor het netto nationaal product tegen factorkosten</t>
  </si>
  <si>
    <t>Bruto Nationaal product 2)</t>
  </si>
  <si>
    <t>2)</t>
  </si>
  <si>
    <t>Bruto Nationaal product per hoofd</t>
  </si>
  <si>
    <t>*1000</t>
  </si>
  <si>
    <t>Bruto Nationaal Produkt marktprijzenper hoofd van de bevolking</t>
  </si>
  <si>
    <t>mln euro</t>
  </si>
  <si>
    <t>euro</t>
  </si>
  <si>
    <t>2001*</t>
  </si>
  <si>
    <t>2002*</t>
  </si>
  <si>
    <t>De cijfers voor de waarde van het BNP 1900-1968 zijn berekend aan de hand van de waardeindex .</t>
  </si>
  <si>
    <t>volumeindex 1995=100</t>
  </si>
  <si>
    <t xml:space="preserve"> Bruto Nationaal Produkt marktprijzen</t>
  </si>
  <si>
    <t>volumeindex 1900=100</t>
  </si>
  <si>
    <t>2003**</t>
  </si>
  <si>
    <t>*</t>
  </si>
  <si>
    <t>**</t>
  </si>
  <si>
    <t>voorlopige cijfers</t>
  </si>
  <si>
    <t>raming kwartaalrekeningen</t>
  </si>
  <si>
    <t>1900=100</t>
  </si>
</sst>
</file>

<file path=xl/styles.xml><?xml version="1.0" encoding="utf-8"?>
<styleSheet xmlns="http://schemas.openxmlformats.org/spreadsheetml/2006/main">
  <numFmts count="4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#,"/>
    <numFmt numFmtId="177" formatCode="0_)"/>
    <numFmt numFmtId="178" formatCode="0.0_)"/>
    <numFmt numFmtId="179" formatCode="###\ ##0;&quot;-&quot;###\ ##0"/>
    <numFmt numFmtId="180" formatCode="0.0"/>
    <numFmt numFmtId="181" formatCode="&quot;F&quot;\ #,##0_);\(&quot;F&quot;\ #,##0\)"/>
    <numFmt numFmtId="182" formatCode="&quot;F&quot;\ #,##0_);[Red]\(&quot;F&quot;\ #,##0\)"/>
    <numFmt numFmtId="183" formatCode="&quot;F&quot;\ #,##0.00_);\(&quot;F&quot;\ #,##0.00\)"/>
    <numFmt numFmtId="184" formatCode="&quot;F&quot;\ #,##0.00_);[Red]\(&quot;F&quot;\ #,##0.00\)"/>
    <numFmt numFmtId="185" formatCode="_(&quot;F&quot;\ * #,##0_);_(&quot;F&quot;\ * \(#,##0\);_(&quot;F&quot;\ * &quot;-&quot;_);_(@_)"/>
    <numFmt numFmtId="186" formatCode="_(* #,##0_);_(* \(#,##0\);_(* &quot;-&quot;_);_(@_)"/>
    <numFmt numFmtId="187" formatCode="_(&quot;F&quot;\ * #,##0.00_);_(&quot;F&quot;\ * \(#,##0.00\);_(&quot;F&quot;\ * &quot;-&quot;??_);_(@_)"/>
    <numFmt numFmtId="188" formatCode="_(* #,##0.00_);_(* \(#,##0.00\);_(* &quot;-&quot;??_);_(@_)"/>
    <numFmt numFmtId="189" formatCode="&quot;F&quot;\ #,##0;&quot;F&quot;\ \-#,##0"/>
    <numFmt numFmtId="190" formatCode="&quot;F&quot;\ #,##0;[Red]&quot;F&quot;\ \-#,##0"/>
    <numFmt numFmtId="191" formatCode="&quot;F&quot;\ #,##0.00;&quot;F&quot;\ \-#,##0.00"/>
    <numFmt numFmtId="192" formatCode="&quot;F&quot;\ #,##0.00;[Red]&quot;F&quot;\ \-#,##0.00"/>
    <numFmt numFmtId="193" formatCode="_ &quot;F&quot;\ * #,##0_ ;_ &quot;F&quot;\ * \-#,##0_ ;_ &quot;F&quot;\ * &quot;-&quot;_ ;_ @_ "/>
    <numFmt numFmtId="194" formatCode="_ * #,##0_ ;_ * \-#,##0_ ;_ * &quot;-&quot;_ ;_ @_ "/>
    <numFmt numFmtId="195" formatCode="_ &quot;F&quot;\ * #,##0.00_ ;_ &quot;F&quot;\ * \-#,##0.00_ ;_ &quot;F&quot;\ * &quot;-&quot;??_ ;_ @_ "/>
    <numFmt numFmtId="196" formatCode="_ * #,##0.00_ ;_ * \-#,##0.00_ ;_ * &quot;-&quot;??_ ;_ @_ "/>
    <numFmt numFmtId="197" formatCode="#\ ###\ ##0;\–#\ ###\ ##0"/>
    <numFmt numFmtId="198" formatCode="\–"/>
    <numFmt numFmtId="199" formatCode="0.0;\–0.0"/>
    <numFmt numFmtId="200" formatCode="&quot;-&quot;"/>
    <numFmt numFmtId="201" formatCode="#\ ###\ ##0;&quot;-&quot;#\ ###\ ##0"/>
    <numFmt numFmtId="202" formatCode="0.0;&quot;- &quot;0.0"/>
    <numFmt numFmtId="203" formatCode="0.0000"/>
    <numFmt numFmtId="204" formatCode="0.0;&quot;–&quot;\ 0.0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sz val="6.5"/>
      <name val="Univers"/>
      <family val="2"/>
    </font>
    <font>
      <sz val="10"/>
      <name val="Verdana"/>
      <family val="2"/>
    </font>
    <font>
      <sz val="10"/>
      <name val="Univers"/>
      <family val="2"/>
    </font>
    <font>
      <sz val="10"/>
      <name val="Book Antiqua"/>
      <family val="1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5" fillId="0" borderId="0">
      <alignment/>
      <protection/>
    </xf>
    <xf numFmtId="201" fontId="6" fillId="0" borderId="0">
      <alignment/>
      <protection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Fill="1" applyBorder="1" applyAlignment="1" applyProtection="1" quotePrefix="1">
      <alignment horizontal="fill"/>
      <protection/>
    </xf>
    <xf numFmtId="0" fontId="9" fillId="0" borderId="0" xfId="0" applyFont="1" applyFill="1" applyBorder="1" applyAlignment="1" applyProtection="1">
      <alignment horizontal="fill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 shrinkToFit="1"/>
    </xf>
    <xf numFmtId="0" fontId="11" fillId="0" borderId="0" xfId="0" applyFont="1" applyFill="1" applyAlignment="1">
      <alignment/>
    </xf>
    <xf numFmtId="0" fontId="7" fillId="0" borderId="0" xfId="0" applyFont="1" applyFill="1" applyAlignment="1" quotePrefix="1">
      <alignment horizontal="left" textRotation="90" wrapText="1"/>
    </xf>
    <xf numFmtId="0" fontId="7" fillId="0" borderId="0" xfId="0" applyFont="1" applyFill="1" applyAlignment="1">
      <alignment textRotation="90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right"/>
      <protection/>
    </xf>
    <xf numFmtId="1" fontId="7" fillId="0" borderId="0" xfId="18" applyNumberFormat="1" applyFont="1" applyFill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right"/>
      <protection/>
    </xf>
    <xf numFmtId="1" fontId="12" fillId="0" borderId="0" xfId="18" applyNumberFormat="1" applyFont="1" applyFill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textRotation="90" wrapText="1"/>
      <protection/>
    </xf>
    <xf numFmtId="0" fontId="7" fillId="0" borderId="0" xfId="0" applyFont="1" applyFill="1" applyAlignment="1" applyProtection="1">
      <alignment horizontal="left"/>
      <protection/>
    </xf>
    <xf numFmtId="1" fontId="7" fillId="0" borderId="1" xfId="18" applyNumberFormat="1" applyFont="1" applyFill="1" applyBorder="1" applyProtection="1">
      <alignment/>
      <protection/>
    </xf>
    <xf numFmtId="1" fontId="7" fillId="0" borderId="1" xfId="0" applyNumberFormat="1" applyFont="1" applyFill="1" applyBorder="1" applyAlignment="1" applyProtection="1">
      <alignment horizontal="right"/>
      <protection/>
    </xf>
    <xf numFmtId="180" fontId="7" fillId="0" borderId="1" xfId="0" applyNumberFormat="1" applyFont="1" applyFill="1" applyBorder="1" applyAlignment="1" applyProtection="1">
      <alignment horizontal="right"/>
      <protection/>
    </xf>
    <xf numFmtId="1" fontId="7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0" xfId="18" applyNumberFormat="1" applyFont="1" applyFill="1" applyBorder="1" applyProtection="1">
      <alignment/>
      <protection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left" textRotation="90" wrapText="1"/>
    </xf>
    <xf numFmtId="180" fontId="7" fillId="0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>
      <alignment shrinkToFit="1"/>
    </xf>
    <xf numFmtId="0" fontId="7" fillId="0" borderId="0" xfId="0" applyFont="1" applyFill="1" applyAlignment="1" applyProtection="1">
      <alignment shrinkToFit="1"/>
      <protection/>
    </xf>
    <xf numFmtId="0" fontId="0" fillId="0" borderId="0" xfId="0" applyFont="1" applyFill="1" applyAlignment="1">
      <alignment shrinkToFit="1"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left" textRotation="90" wrapText="1"/>
    </xf>
    <xf numFmtId="0" fontId="7" fillId="2" borderId="0" xfId="0" applyFont="1" applyFill="1" applyAlignment="1" applyProtection="1">
      <alignment horizontal="left" wrapText="1"/>
      <protection/>
    </xf>
    <xf numFmtId="1" fontId="7" fillId="2" borderId="0" xfId="18" applyNumberFormat="1" applyFont="1" applyFill="1" applyProtection="1">
      <alignment/>
      <protection/>
    </xf>
    <xf numFmtId="1" fontId="7" fillId="2" borderId="0" xfId="18" applyNumberFormat="1" applyFont="1" applyFill="1" applyBorder="1" applyAlignment="1" applyProtection="1">
      <alignment horizontal="right"/>
      <protection/>
    </xf>
    <xf numFmtId="1" fontId="7" fillId="2" borderId="1" xfId="18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Standaard_bnp0097index" xfId="18"/>
    <cellStyle name="Standaard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6"/>
  <sheetViews>
    <sheetView showGridLines="0"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" sqref="L2"/>
    </sheetView>
  </sheetViews>
  <sheetFormatPr defaultColWidth="19" defaultRowHeight="15"/>
  <cols>
    <col min="1" max="1" width="4.296875" style="20" customWidth="1"/>
    <col min="2" max="2" width="4.796875" style="20" customWidth="1"/>
    <col min="3" max="3" width="7.09765625" style="20" customWidth="1"/>
    <col min="4" max="5" width="6.59765625" style="20" customWidth="1"/>
    <col min="6" max="6" width="7.796875" style="20" customWidth="1"/>
    <col min="7" max="7" width="8.19921875" style="56" customWidth="1"/>
    <col min="8" max="8" width="10.296875" style="20" customWidth="1"/>
    <col min="9" max="9" width="10.69921875" style="20" customWidth="1"/>
    <col min="10" max="10" width="8.69921875" style="20" customWidth="1"/>
    <col min="11" max="11" width="8.09765625" style="20" customWidth="1"/>
    <col min="12" max="12" width="7.69921875" style="20" customWidth="1"/>
    <col min="13" max="13" width="10.796875" style="20" customWidth="1"/>
    <col min="14" max="14" width="11.69921875" style="20" customWidth="1"/>
    <col min="15" max="15" width="8.8984375" style="20" customWidth="1"/>
    <col min="16" max="16" width="7.59765625" style="20" customWidth="1"/>
    <col min="17" max="17" width="8.796875" style="20" customWidth="1"/>
    <col min="18" max="16384" width="19" style="20" customWidth="1"/>
  </cols>
  <sheetData>
    <row r="1" spans="1:15" ht="15">
      <c r="A1" s="3"/>
      <c r="B1" s="3"/>
      <c r="C1" s="3"/>
      <c r="D1" s="3"/>
      <c r="E1" s="19"/>
      <c r="F1" s="3"/>
      <c r="G1" s="50"/>
      <c r="H1" s="3"/>
      <c r="I1" s="3"/>
      <c r="N1" s="4"/>
      <c r="O1" s="5"/>
    </row>
    <row r="2" spans="1:15" ht="42.75" customHeight="1">
      <c r="A2" s="3"/>
      <c r="C2" s="7" t="s">
        <v>0</v>
      </c>
      <c r="D2" s="6"/>
      <c r="E2" s="6"/>
      <c r="G2" s="50"/>
      <c r="H2" s="3"/>
      <c r="N2" s="1"/>
      <c r="O2" s="2"/>
    </row>
    <row r="3" spans="1:15" ht="15">
      <c r="A3" s="3"/>
      <c r="B3" s="3"/>
      <c r="C3" s="3" t="s">
        <v>1</v>
      </c>
      <c r="D3" s="3"/>
      <c r="E3" s="3"/>
      <c r="F3" s="3"/>
      <c r="G3" s="50"/>
      <c r="H3" s="3"/>
      <c r="I3" s="3"/>
      <c r="N3" s="4"/>
      <c r="O3" s="4"/>
    </row>
    <row r="4" spans="1:17" ht="124.5">
      <c r="A4" s="3"/>
      <c r="B4" s="21" t="s">
        <v>2</v>
      </c>
      <c r="C4" s="9" t="s">
        <v>26</v>
      </c>
      <c r="D4" s="9" t="s">
        <v>3</v>
      </c>
      <c r="E4" s="9" t="s">
        <v>28</v>
      </c>
      <c r="F4" s="8" t="s">
        <v>5</v>
      </c>
      <c r="G4" s="51" t="s">
        <v>30</v>
      </c>
      <c r="H4" s="9" t="s">
        <v>6</v>
      </c>
      <c r="I4" s="39" t="s">
        <v>5</v>
      </c>
      <c r="J4" s="9" t="s">
        <v>6</v>
      </c>
      <c r="K4" s="21" t="s">
        <v>3</v>
      </c>
      <c r="L4" s="21" t="s">
        <v>4</v>
      </c>
      <c r="M4" s="9" t="s">
        <v>6</v>
      </c>
      <c r="N4" s="39" t="s">
        <v>37</v>
      </c>
      <c r="O4" s="9" t="s">
        <v>6</v>
      </c>
      <c r="P4" s="21" t="s">
        <v>3</v>
      </c>
      <c r="Q4" s="21" t="s">
        <v>4</v>
      </c>
    </row>
    <row r="5" spans="1:17" ht="25.5">
      <c r="A5" s="3"/>
      <c r="B5" s="3"/>
      <c r="C5" s="10" t="s">
        <v>31</v>
      </c>
      <c r="D5" s="10" t="s">
        <v>29</v>
      </c>
      <c r="E5" s="10" t="s">
        <v>32</v>
      </c>
      <c r="F5" s="41" t="s">
        <v>8</v>
      </c>
      <c r="G5" s="52" t="s">
        <v>8</v>
      </c>
      <c r="H5" s="10" t="s">
        <v>10</v>
      </c>
      <c r="I5" s="42" t="s">
        <v>36</v>
      </c>
      <c r="J5" s="10" t="s">
        <v>12</v>
      </c>
      <c r="K5" s="42" t="s">
        <v>7</v>
      </c>
      <c r="L5" s="42" t="s">
        <v>7</v>
      </c>
      <c r="M5" s="10" t="s">
        <v>9</v>
      </c>
      <c r="N5" s="41" t="s">
        <v>38</v>
      </c>
      <c r="O5" s="10" t="s">
        <v>11</v>
      </c>
      <c r="P5" s="42" t="s">
        <v>7</v>
      </c>
      <c r="Q5" s="42" t="s">
        <v>44</v>
      </c>
    </row>
    <row r="6" spans="1:17" ht="15">
      <c r="A6" s="22" t="s">
        <v>13</v>
      </c>
      <c r="B6" s="11">
        <v>1900</v>
      </c>
      <c r="C6" s="16">
        <v>944.805613276844</v>
      </c>
      <c r="D6" s="18">
        <v>5142</v>
      </c>
      <c r="E6" s="15">
        <v>180</v>
      </c>
      <c r="F6" s="14">
        <v>19843.14556309855</v>
      </c>
      <c r="G6" s="53">
        <v>3860</v>
      </c>
      <c r="H6" s="17">
        <v>0.3088962821103572</v>
      </c>
      <c r="I6" s="12">
        <v>6.4875502470366175</v>
      </c>
      <c r="J6" s="17">
        <v>4.761370168214956</v>
      </c>
      <c r="K6" s="12">
        <f aca="true" t="shared" si="0" ref="K6:K37">+D6/D$101*100</f>
        <v>33.26002587322122</v>
      </c>
      <c r="L6" s="12">
        <f>+E6/E$101*100</f>
        <v>0.910010111223458</v>
      </c>
      <c r="M6" s="14">
        <v>100</v>
      </c>
      <c r="N6" s="13">
        <v>100</v>
      </c>
      <c r="O6" s="16">
        <v>100</v>
      </c>
      <c r="P6" s="14">
        <f>+D6/D$6*100</f>
        <v>100</v>
      </c>
      <c r="Q6" s="14">
        <f aca="true" t="shared" si="1" ref="Q6:Q69">+E6/E$6*100</f>
        <v>100</v>
      </c>
    </row>
    <row r="7" spans="1:17" ht="15">
      <c r="A7" s="3"/>
      <c r="B7" s="11">
        <v>1901</v>
      </c>
      <c r="C7" s="16">
        <v>980.0517024135637</v>
      </c>
      <c r="D7" s="18">
        <v>5221</v>
      </c>
      <c r="E7" s="15">
        <v>190</v>
      </c>
      <c r="F7" s="14">
        <v>19407.882803976234</v>
      </c>
      <c r="G7" s="53">
        <v>3720</v>
      </c>
      <c r="H7" s="17">
        <v>0.3204196957525587</v>
      </c>
      <c r="I7" s="12">
        <v>6.34524473345307</v>
      </c>
      <c r="J7" s="17">
        <v>5.049761029125616</v>
      </c>
      <c r="K7" s="12">
        <f t="shared" si="0"/>
        <v>33.77102199223803</v>
      </c>
      <c r="L7" s="12">
        <f aca="true" t="shared" si="2" ref="L7:L70">+E7/E$101*100</f>
        <v>0.9605662285136503</v>
      </c>
      <c r="M7" s="14">
        <v>103.73051224944321</v>
      </c>
      <c r="N7" s="13">
        <v>97.80648306117476</v>
      </c>
      <c r="O7" s="16">
        <v>106.05688805369186</v>
      </c>
      <c r="P7" s="14">
        <f aca="true" t="shared" si="3" ref="P7:P70">+D7/D$6*100</f>
        <v>101.5363671723065</v>
      </c>
      <c r="Q7" s="14">
        <f t="shared" si="1"/>
        <v>105.55555555555556</v>
      </c>
    </row>
    <row r="8" spans="1:17" ht="15">
      <c r="A8" s="3"/>
      <c r="B8" s="11">
        <v>1902</v>
      </c>
      <c r="C8" s="16">
        <v>1000.0420216254346</v>
      </c>
      <c r="D8" s="18">
        <v>5305</v>
      </c>
      <c r="E8" s="15">
        <v>190</v>
      </c>
      <c r="F8" s="14">
        <v>20375.13337980361</v>
      </c>
      <c r="G8" s="53">
        <v>3840</v>
      </c>
      <c r="H8" s="17">
        <v>0.3269553631914193</v>
      </c>
      <c r="I8" s="12">
        <v>6.661479208083178</v>
      </c>
      <c r="J8" s="17">
        <v>4.908149571264666</v>
      </c>
      <c r="K8" s="12">
        <f t="shared" si="0"/>
        <v>34.314359637774906</v>
      </c>
      <c r="L8" s="12">
        <f t="shared" si="2"/>
        <v>0.9605662285136503</v>
      </c>
      <c r="M8" s="14">
        <v>105.84632516703788</v>
      </c>
      <c r="N8" s="13">
        <v>102.68096514745311</v>
      </c>
      <c r="O8" s="16">
        <v>103.08271354387759</v>
      </c>
      <c r="P8" s="14">
        <f t="shared" si="3"/>
        <v>103.16997277323998</v>
      </c>
      <c r="Q8" s="14">
        <f t="shared" si="1"/>
        <v>105.55555555555556</v>
      </c>
    </row>
    <row r="9" spans="1:17" ht="15">
      <c r="A9" s="3"/>
      <c r="B9" s="11">
        <v>1903</v>
      </c>
      <c r="C9" s="16">
        <v>1026.871134251893</v>
      </c>
      <c r="D9" s="18">
        <v>5389</v>
      </c>
      <c r="E9" s="15">
        <v>190</v>
      </c>
      <c r="F9" s="14">
        <v>20926.46620802521</v>
      </c>
      <c r="G9" s="53">
        <v>3880</v>
      </c>
      <c r="H9" s="17">
        <v>0.3357269168593638</v>
      </c>
      <c r="I9" s="12">
        <v>6.841732858622336</v>
      </c>
      <c r="J9" s="17">
        <v>4.9070450980304186</v>
      </c>
      <c r="K9" s="12">
        <f t="shared" si="0"/>
        <v>34.85769728331177</v>
      </c>
      <c r="L9" s="12">
        <f t="shared" si="2"/>
        <v>0.9605662285136503</v>
      </c>
      <c r="M9" s="14">
        <v>108.68596881959911</v>
      </c>
      <c r="N9" s="13">
        <v>105.45941993663173</v>
      </c>
      <c r="O9" s="16">
        <v>103.05951700180613</v>
      </c>
      <c r="P9" s="14">
        <f t="shared" si="3"/>
        <v>104.80357837417347</v>
      </c>
      <c r="Q9" s="14">
        <f t="shared" si="1"/>
        <v>105.55555555555556</v>
      </c>
    </row>
    <row r="10" spans="1:17" ht="15">
      <c r="A10" s="3"/>
      <c r="B10" s="11">
        <v>1904</v>
      </c>
      <c r="C10" s="16">
        <v>1048.4396365594378</v>
      </c>
      <c r="D10" s="18">
        <v>5470</v>
      </c>
      <c r="E10" s="15">
        <v>190</v>
      </c>
      <c r="F10" s="14">
        <v>20757.19735725542</v>
      </c>
      <c r="G10" s="53">
        <v>3790</v>
      </c>
      <c r="H10" s="17">
        <v>0.34277855804339746</v>
      </c>
      <c r="I10" s="12">
        <v>6.7863918255620685</v>
      </c>
      <c r="J10" s="17">
        <v>5.050969157900156</v>
      </c>
      <c r="K10" s="12">
        <f t="shared" si="0"/>
        <v>35.38163001293661</v>
      </c>
      <c r="L10" s="12">
        <f t="shared" si="2"/>
        <v>0.9605662285136503</v>
      </c>
      <c r="M10" s="14">
        <v>110.96881959910914</v>
      </c>
      <c r="N10" s="13">
        <v>104.60638557153304</v>
      </c>
      <c r="O10" s="16">
        <v>106.08226160651088</v>
      </c>
      <c r="P10" s="14">
        <f t="shared" si="3"/>
        <v>106.37884091793077</v>
      </c>
      <c r="Q10" s="14">
        <f t="shared" si="1"/>
        <v>105.55555555555556</v>
      </c>
    </row>
    <row r="11" spans="1:17" ht="15">
      <c r="A11" s="3"/>
      <c r="B11" s="11">
        <v>1905</v>
      </c>
      <c r="C11" s="16">
        <v>1082.6336036323748</v>
      </c>
      <c r="D11" s="18">
        <v>5551</v>
      </c>
      <c r="E11" s="15">
        <v>200</v>
      </c>
      <c r="F11" s="14">
        <v>21443.945266092855</v>
      </c>
      <c r="G11" s="53">
        <v>3860</v>
      </c>
      <c r="H11" s="17">
        <v>0.3539579891888169</v>
      </c>
      <c r="I11" s="12">
        <v>7.0109183025494435</v>
      </c>
      <c r="J11" s="17">
        <v>5.048668004876108</v>
      </c>
      <c r="K11" s="12">
        <f t="shared" si="0"/>
        <v>35.90556274256145</v>
      </c>
      <c r="L11" s="12">
        <f t="shared" si="2"/>
        <v>1.0111223458038423</v>
      </c>
      <c r="M11" s="14">
        <v>114.5879732739421</v>
      </c>
      <c r="N11" s="13">
        <v>108.06726785279066</v>
      </c>
      <c r="O11" s="16">
        <v>106.03393196729462</v>
      </c>
      <c r="P11" s="14">
        <f t="shared" si="3"/>
        <v>107.95410346168805</v>
      </c>
      <c r="Q11" s="14">
        <f t="shared" si="1"/>
        <v>111.11111111111111</v>
      </c>
    </row>
    <row r="12" spans="1:17" ht="15">
      <c r="A12" s="3"/>
      <c r="B12" s="11">
        <v>1906</v>
      </c>
      <c r="C12" s="16">
        <v>1134.1875847577262</v>
      </c>
      <c r="D12" s="18">
        <v>5632</v>
      </c>
      <c r="E12" s="15">
        <v>200</v>
      </c>
      <c r="F12" s="14">
        <v>22474.06712934901</v>
      </c>
      <c r="G12" s="53">
        <v>3990</v>
      </c>
      <c r="H12" s="17">
        <v>0.3708131315311416</v>
      </c>
      <c r="I12" s="12">
        <v>7.347708018030506</v>
      </c>
      <c r="J12" s="17">
        <v>5.046650338053785</v>
      </c>
      <c r="K12" s="12">
        <f t="shared" si="0"/>
        <v>36.42949547218628</v>
      </c>
      <c r="L12" s="12">
        <f t="shared" si="2"/>
        <v>1.0111223458038423</v>
      </c>
      <c r="M12" s="14">
        <v>120.04454342984413</v>
      </c>
      <c r="N12" s="13">
        <v>113.25859127467707</v>
      </c>
      <c r="O12" s="16">
        <v>105.99155620672487</v>
      </c>
      <c r="P12" s="14">
        <f t="shared" si="3"/>
        <v>109.52936600544535</v>
      </c>
      <c r="Q12" s="14">
        <f t="shared" si="1"/>
        <v>111.11111111111111</v>
      </c>
    </row>
    <row r="13" spans="1:17" ht="15">
      <c r="A13" s="3"/>
      <c r="B13" s="11">
        <v>1907</v>
      </c>
      <c r="C13" s="16">
        <v>1154.7039650014883</v>
      </c>
      <c r="D13" s="18">
        <v>5710</v>
      </c>
      <c r="E13" s="15">
        <v>200</v>
      </c>
      <c r="F13" s="14">
        <v>22565.955934052607</v>
      </c>
      <c r="G13" s="53">
        <v>3950</v>
      </c>
      <c r="H13" s="17">
        <v>0.3775207902183932</v>
      </c>
      <c r="I13" s="12">
        <v>7.377750293120365</v>
      </c>
      <c r="J13" s="17">
        <v>5.117017725178708</v>
      </c>
      <c r="K13" s="12">
        <f t="shared" si="0"/>
        <v>36.934023285899094</v>
      </c>
      <c r="L13" s="12">
        <f t="shared" si="2"/>
        <v>1.0111223458038423</v>
      </c>
      <c r="M13" s="14">
        <v>122.2160356347439</v>
      </c>
      <c r="N13" s="13">
        <v>113.72166707287352</v>
      </c>
      <c r="O13" s="16">
        <v>107.46943725018308</v>
      </c>
      <c r="P13" s="14">
        <f t="shared" si="3"/>
        <v>111.04628549202644</v>
      </c>
      <c r="Q13" s="14">
        <f t="shared" si="1"/>
        <v>111.11111111111111</v>
      </c>
    </row>
    <row r="14" spans="1:17" ht="15">
      <c r="A14" s="3"/>
      <c r="B14" s="11">
        <v>1908</v>
      </c>
      <c r="C14" s="16">
        <v>1186.2676269149683</v>
      </c>
      <c r="D14" s="18">
        <v>5786</v>
      </c>
      <c r="E14" s="15">
        <v>210</v>
      </c>
      <c r="F14" s="14">
        <v>22541.774669656923</v>
      </c>
      <c r="G14" s="53">
        <v>3900</v>
      </c>
      <c r="H14" s="17">
        <v>0.3878402651218571</v>
      </c>
      <c r="I14" s="12">
        <v>7.369844431254613</v>
      </c>
      <c r="J14" s="17">
        <v>5.262529877524602</v>
      </c>
      <c r="K14" s="12">
        <f t="shared" si="0"/>
        <v>37.425614489003884</v>
      </c>
      <c r="L14" s="12">
        <f t="shared" si="2"/>
        <v>1.0616784630940344</v>
      </c>
      <c r="M14" s="14">
        <v>125.55679287305122</v>
      </c>
      <c r="N14" s="13">
        <v>113.59980502071656</v>
      </c>
      <c r="O14" s="16">
        <v>110.52553554132784</v>
      </c>
      <c r="P14" s="14">
        <f t="shared" si="3"/>
        <v>112.52430960715675</v>
      </c>
      <c r="Q14" s="14">
        <f t="shared" si="1"/>
        <v>116.66666666666667</v>
      </c>
    </row>
    <row r="15" spans="1:17" ht="15">
      <c r="A15" s="3"/>
      <c r="B15" s="11">
        <v>1909</v>
      </c>
      <c r="C15" s="16">
        <v>1221.5137160516886</v>
      </c>
      <c r="D15" s="18">
        <v>5842</v>
      </c>
      <c r="E15" s="15">
        <v>210</v>
      </c>
      <c r="F15" s="14">
        <v>23533.206509879983</v>
      </c>
      <c r="G15" s="53">
        <v>4030</v>
      </c>
      <c r="H15" s="17">
        <v>0.3993636787640588</v>
      </c>
      <c r="I15" s="12">
        <v>7.6939847677504725</v>
      </c>
      <c r="J15" s="17">
        <v>5.1905961711544</v>
      </c>
      <c r="K15" s="12">
        <f t="shared" si="0"/>
        <v>37.78783958602846</v>
      </c>
      <c r="L15" s="12">
        <f t="shared" si="2"/>
        <v>1.0616784630940344</v>
      </c>
      <c r="M15" s="14">
        <v>129.2873051224945</v>
      </c>
      <c r="N15" s="13">
        <v>118.59614915915186</v>
      </c>
      <c r="O15" s="16">
        <v>109.01475810061547</v>
      </c>
      <c r="P15" s="14">
        <f t="shared" si="3"/>
        <v>113.61338000777907</v>
      </c>
      <c r="Q15" s="14">
        <f t="shared" si="1"/>
        <v>116.66666666666667</v>
      </c>
    </row>
    <row r="16" spans="1:17" ht="15">
      <c r="A16" s="22" t="s">
        <v>14</v>
      </c>
      <c r="B16" s="11">
        <v>1910</v>
      </c>
      <c r="C16" s="16">
        <v>1266.7549647943438</v>
      </c>
      <c r="D16" s="18">
        <v>5902</v>
      </c>
      <c r="E16" s="15">
        <v>210</v>
      </c>
      <c r="F16" s="14">
        <v>23746.001636562</v>
      </c>
      <c r="G16" s="53">
        <v>4020</v>
      </c>
      <c r="H16" s="17">
        <v>0.4141549261256906</v>
      </c>
      <c r="I16" s="12">
        <v>7.763556352169094</v>
      </c>
      <c r="J16" s="17">
        <v>5.334603206814852</v>
      </c>
      <c r="K16" s="12">
        <f t="shared" si="0"/>
        <v>38.175937904269084</v>
      </c>
      <c r="L16" s="12">
        <f t="shared" si="2"/>
        <v>1.0616784630940344</v>
      </c>
      <c r="M16" s="14">
        <v>134.07572383073503</v>
      </c>
      <c r="N16" s="13">
        <v>119.66853521813307</v>
      </c>
      <c r="O16" s="16">
        <v>112.03924539256738</v>
      </c>
      <c r="P16" s="14">
        <f t="shared" si="3"/>
        <v>114.78024115130299</v>
      </c>
      <c r="Q16" s="14">
        <f t="shared" si="1"/>
        <v>116.66666666666667</v>
      </c>
    </row>
    <row r="17" spans="1:17" ht="15">
      <c r="A17" s="3"/>
      <c r="B17" s="11">
        <v>1911</v>
      </c>
      <c r="C17" s="16">
        <v>1320.9392510791515</v>
      </c>
      <c r="D17" s="18">
        <v>5984</v>
      </c>
      <c r="E17" s="15">
        <v>220</v>
      </c>
      <c r="F17" s="14">
        <v>24432.749545399438</v>
      </c>
      <c r="G17" s="53">
        <v>4080</v>
      </c>
      <c r="H17" s="17">
        <v>0.4318700247099706</v>
      </c>
      <c r="I17" s="12">
        <v>7.98808282915647</v>
      </c>
      <c r="J17" s="17">
        <v>5.4064289760948245</v>
      </c>
      <c r="K17" s="12">
        <f t="shared" si="0"/>
        <v>38.706338939197934</v>
      </c>
      <c r="L17" s="12">
        <f t="shared" si="2"/>
        <v>1.1122345803842264</v>
      </c>
      <c r="M17" s="14">
        <v>139.81069042316264</v>
      </c>
      <c r="N17" s="13">
        <v>123.1294174993907</v>
      </c>
      <c r="O17" s="16">
        <v>113.54775589988841</v>
      </c>
      <c r="P17" s="14">
        <f t="shared" si="3"/>
        <v>116.37495138078569</v>
      </c>
      <c r="Q17" s="14">
        <f t="shared" si="1"/>
        <v>122.22222222222223</v>
      </c>
    </row>
    <row r="18" spans="1:17" ht="15">
      <c r="A18" s="3"/>
      <c r="B18" s="11">
        <v>1912</v>
      </c>
      <c r="C18" s="16">
        <v>1414.0520537239179</v>
      </c>
      <c r="D18" s="18">
        <v>6068</v>
      </c>
      <c r="E18" s="15">
        <v>230</v>
      </c>
      <c r="F18" s="14">
        <v>25801.409110195167</v>
      </c>
      <c r="G18" s="53">
        <v>4250</v>
      </c>
      <c r="H18" s="17">
        <v>0.4623124756751893</v>
      </c>
      <c r="I18" s="12">
        <v>8.435554610758068</v>
      </c>
      <c r="J18" s="17">
        <v>5.480522585741913</v>
      </c>
      <c r="K18" s="12">
        <f t="shared" si="0"/>
        <v>39.2496765847348</v>
      </c>
      <c r="L18" s="12">
        <f t="shared" si="2"/>
        <v>1.1627906976744187</v>
      </c>
      <c r="M18" s="14">
        <v>149.66592427616925</v>
      </c>
      <c r="N18" s="13">
        <v>130.02680965147454</v>
      </c>
      <c r="O18" s="16">
        <v>115.1038964020848</v>
      </c>
      <c r="P18" s="14">
        <f t="shared" si="3"/>
        <v>118.00855698171917</v>
      </c>
      <c r="Q18" s="14">
        <f t="shared" si="1"/>
        <v>127.77777777777777</v>
      </c>
    </row>
    <row r="19" spans="1:17" ht="15">
      <c r="A19" s="3"/>
      <c r="B19" s="11">
        <v>1913</v>
      </c>
      <c r="C19" s="16">
        <v>1476.6533165189871</v>
      </c>
      <c r="D19" s="18">
        <v>6163</v>
      </c>
      <c r="E19" s="15">
        <v>240</v>
      </c>
      <c r="F19" s="14">
        <v>26599.390835252754</v>
      </c>
      <c r="G19" s="53">
        <v>4320</v>
      </c>
      <c r="H19" s="17">
        <v>0.4827794342337263</v>
      </c>
      <c r="I19" s="12">
        <v>8.696448052327908</v>
      </c>
      <c r="J19" s="17">
        <v>5.551455391083416</v>
      </c>
      <c r="K19" s="12">
        <f t="shared" si="0"/>
        <v>39.86416558861578</v>
      </c>
      <c r="L19" s="12">
        <f t="shared" si="2"/>
        <v>1.2133468149646107</v>
      </c>
      <c r="M19" s="14">
        <v>156.29175946547883</v>
      </c>
      <c r="N19" s="13">
        <v>134.04825737265418</v>
      </c>
      <c r="O19" s="16">
        <v>116.59365256124718</v>
      </c>
      <c r="P19" s="14">
        <f t="shared" si="3"/>
        <v>119.85608712563204</v>
      </c>
      <c r="Q19" s="14">
        <f t="shared" si="1"/>
        <v>133.33333333333331</v>
      </c>
    </row>
    <row r="20" spans="1:17" ht="15">
      <c r="A20" s="3"/>
      <c r="B20" s="11">
        <v>1914</v>
      </c>
      <c r="C20" s="16">
        <v>1436.1466170633541</v>
      </c>
      <c r="D20" s="18">
        <v>6276</v>
      </c>
      <c r="E20" s="15">
        <v>230</v>
      </c>
      <c r="F20" s="14">
        <v>25883.625409140495</v>
      </c>
      <c r="G20" s="53">
        <v>4120</v>
      </c>
      <c r="H20" s="17">
        <v>0.4695361081076142</v>
      </c>
      <c r="I20" s="12">
        <v>8.462434541101628</v>
      </c>
      <c r="J20" s="17">
        <v>5.548475510529511</v>
      </c>
      <c r="K20" s="12">
        <f t="shared" si="0"/>
        <v>40.59508408796895</v>
      </c>
      <c r="L20" s="12">
        <f t="shared" si="2"/>
        <v>1.1627906976744187</v>
      </c>
      <c r="M20" s="14">
        <v>152.0044543429844</v>
      </c>
      <c r="N20" s="13">
        <v>130.4411406288082</v>
      </c>
      <c r="O20" s="16">
        <v>116.53106804358461</v>
      </c>
      <c r="P20" s="14">
        <f t="shared" si="3"/>
        <v>122.05367561260209</v>
      </c>
      <c r="Q20" s="14">
        <f t="shared" si="1"/>
        <v>127.77777777777777</v>
      </c>
    </row>
    <row r="21" spans="1:17" ht="15">
      <c r="A21" s="3"/>
      <c r="B21" s="11">
        <v>1915</v>
      </c>
      <c r="C21" s="16">
        <v>1697.5989499133495</v>
      </c>
      <c r="D21" s="18">
        <v>6395</v>
      </c>
      <c r="E21" s="15">
        <v>270</v>
      </c>
      <c r="F21" s="14">
        <v>26763.823433143407</v>
      </c>
      <c r="G21" s="53">
        <v>4190</v>
      </c>
      <c r="H21" s="17">
        <v>0.5550157585579748</v>
      </c>
      <c r="I21" s="12">
        <v>8.750207913015025</v>
      </c>
      <c r="J21" s="17">
        <v>6.342886524244144</v>
      </c>
      <c r="K21" s="12">
        <f t="shared" si="0"/>
        <v>41.36481241914618</v>
      </c>
      <c r="L21" s="12">
        <f t="shared" si="2"/>
        <v>1.365015166835187</v>
      </c>
      <c r="M21" s="14">
        <v>179.6770601336303</v>
      </c>
      <c r="N21" s="13">
        <v>134.87691932732147</v>
      </c>
      <c r="O21" s="16">
        <v>133.21557241205008</v>
      </c>
      <c r="P21" s="14">
        <f t="shared" si="3"/>
        <v>124.36795021392454</v>
      </c>
      <c r="Q21" s="14">
        <f t="shared" si="1"/>
        <v>150</v>
      </c>
    </row>
    <row r="22" spans="1:17" ht="15">
      <c r="A22" s="3"/>
      <c r="B22" s="11">
        <v>1916</v>
      </c>
      <c r="C22" s="16">
        <v>1942.2173297428217</v>
      </c>
      <c r="D22" s="18">
        <v>6516</v>
      </c>
      <c r="E22" s="15">
        <v>300</v>
      </c>
      <c r="F22" s="14">
        <v>27484.4251121348</v>
      </c>
      <c r="G22" s="53">
        <v>4220</v>
      </c>
      <c r="H22" s="17">
        <v>0.6349916890598211</v>
      </c>
      <c r="I22" s="12">
        <v>8.985802596614453</v>
      </c>
      <c r="J22" s="17">
        <v>7.066610714317989</v>
      </c>
      <c r="K22" s="12">
        <f t="shared" si="0"/>
        <v>42.14747736093143</v>
      </c>
      <c r="L22" s="12">
        <f t="shared" si="2"/>
        <v>1.5166835187057632</v>
      </c>
      <c r="M22" s="14">
        <v>205.56792873051225</v>
      </c>
      <c r="N22" s="13">
        <v>138.50840848159885</v>
      </c>
      <c r="O22" s="16">
        <v>148.41548681704938</v>
      </c>
      <c r="P22" s="14">
        <f t="shared" si="3"/>
        <v>126.72112018669779</v>
      </c>
      <c r="Q22" s="14">
        <f t="shared" si="1"/>
        <v>166.66666666666669</v>
      </c>
    </row>
    <row r="23" spans="1:17" ht="15">
      <c r="A23" s="3"/>
      <c r="B23" s="11">
        <v>1917</v>
      </c>
      <c r="C23" s="16">
        <v>1928.5397429136474</v>
      </c>
      <c r="D23" s="18">
        <v>6654</v>
      </c>
      <c r="E23" s="15">
        <v>290</v>
      </c>
      <c r="F23" s="14">
        <v>25728.865317008116</v>
      </c>
      <c r="G23" s="53">
        <v>3870</v>
      </c>
      <c r="H23" s="17">
        <v>0.6305199166016535</v>
      </c>
      <c r="I23" s="12">
        <v>8.411837025160812</v>
      </c>
      <c r="J23" s="17">
        <v>7.495626873365388</v>
      </c>
      <c r="K23" s="12">
        <f t="shared" si="0"/>
        <v>43.04010349288486</v>
      </c>
      <c r="L23" s="12">
        <f t="shared" si="2"/>
        <v>1.4661274014155714</v>
      </c>
      <c r="M23" s="14">
        <v>204.12026726057908</v>
      </c>
      <c r="N23" s="13">
        <v>129.66122349500367</v>
      </c>
      <c r="O23" s="16">
        <v>157.42583770115712</v>
      </c>
      <c r="P23" s="14">
        <f t="shared" si="3"/>
        <v>129.4049008168028</v>
      </c>
      <c r="Q23" s="14">
        <f t="shared" si="1"/>
        <v>161.11111111111111</v>
      </c>
    </row>
    <row r="24" spans="1:17" ht="15">
      <c r="A24" s="3"/>
      <c r="B24" s="11">
        <v>1918</v>
      </c>
      <c r="C24" s="16">
        <v>2156.850230754488</v>
      </c>
      <c r="D24" s="18">
        <v>6752</v>
      </c>
      <c r="E24" s="15">
        <v>320</v>
      </c>
      <c r="F24" s="14">
        <v>24132.90186689295</v>
      </c>
      <c r="G24" s="53">
        <v>3570</v>
      </c>
      <c r="H24" s="17">
        <v>0.7051641184033768</v>
      </c>
      <c r="I24" s="12">
        <v>7.890050142021137</v>
      </c>
      <c r="J24" s="17">
        <v>8.937384499596348</v>
      </c>
      <c r="K24" s="12">
        <f t="shared" si="0"/>
        <v>43.67399741267788</v>
      </c>
      <c r="L24" s="12">
        <f t="shared" si="2"/>
        <v>1.6177957532861478</v>
      </c>
      <c r="M24" s="14">
        <v>228.28507795100225</v>
      </c>
      <c r="N24" s="13">
        <v>121.61832805264442</v>
      </c>
      <c r="O24" s="16">
        <v>187.70614726111467</v>
      </c>
      <c r="P24" s="14">
        <f t="shared" si="3"/>
        <v>131.31077401789187</v>
      </c>
      <c r="Q24" s="14">
        <f t="shared" si="1"/>
        <v>177.77777777777777</v>
      </c>
    </row>
    <row r="25" spans="1:17" ht="15">
      <c r="A25" s="3"/>
      <c r="B25" s="11">
        <v>1919</v>
      </c>
      <c r="C25" s="16">
        <v>2909.117506359102</v>
      </c>
      <c r="D25" s="18">
        <v>6805</v>
      </c>
      <c r="E25" s="15">
        <v>430</v>
      </c>
      <c r="F25" s="14">
        <v>29897.715298824096</v>
      </c>
      <c r="G25" s="53">
        <v>4390</v>
      </c>
      <c r="H25" s="17">
        <v>0.9511116036026032</v>
      </c>
      <c r="I25" s="12">
        <v>9.774807610816568</v>
      </c>
      <c r="J25" s="17">
        <v>9.730233488689086</v>
      </c>
      <c r="K25" s="12">
        <f t="shared" si="0"/>
        <v>44.01681759379043</v>
      </c>
      <c r="L25" s="12">
        <f t="shared" si="2"/>
        <v>2.1739130434782608</v>
      </c>
      <c r="M25" s="14">
        <v>307.9064587973274</v>
      </c>
      <c r="N25" s="13">
        <v>150.6702412868633</v>
      </c>
      <c r="O25" s="16">
        <v>204.35784542954286</v>
      </c>
      <c r="P25" s="14">
        <f t="shared" si="3"/>
        <v>132.341501361338</v>
      </c>
      <c r="Q25" s="14">
        <f t="shared" si="1"/>
        <v>238.88888888888889</v>
      </c>
    </row>
    <row r="26" spans="1:17" ht="15">
      <c r="A26" s="22" t="s">
        <v>15</v>
      </c>
      <c r="B26" s="11">
        <v>1920</v>
      </c>
      <c r="C26" s="16">
        <v>3306.2935854370626</v>
      </c>
      <c r="D26" s="18">
        <v>6848</v>
      </c>
      <c r="E26" s="15">
        <v>480</v>
      </c>
      <c r="F26" s="14">
        <v>30797.25833434355</v>
      </c>
      <c r="G26" s="53">
        <v>4500</v>
      </c>
      <c r="H26" s="17">
        <v>1.0809649961378591</v>
      </c>
      <c r="I26" s="12">
        <v>10.068905672222565</v>
      </c>
      <c r="J26" s="17">
        <v>10.735675070628126</v>
      </c>
      <c r="K26" s="12">
        <f t="shared" si="0"/>
        <v>44.29495472186287</v>
      </c>
      <c r="L26" s="12">
        <f t="shared" si="2"/>
        <v>2.4266936299292214</v>
      </c>
      <c r="M26" s="14">
        <v>349.94432071269483</v>
      </c>
      <c r="N26" s="13">
        <v>155.20350962710214</v>
      </c>
      <c r="O26" s="16">
        <v>225.47448930342128</v>
      </c>
      <c r="P26" s="14">
        <f t="shared" si="3"/>
        <v>133.17775184753015</v>
      </c>
      <c r="Q26" s="14">
        <f t="shared" si="1"/>
        <v>266.66666666666663</v>
      </c>
    </row>
    <row r="27" spans="1:17" ht="15">
      <c r="A27" s="3"/>
      <c r="B27" s="11">
        <v>1921</v>
      </c>
      <c r="C27" s="16">
        <v>3040.632764331937</v>
      </c>
      <c r="D27" s="18">
        <v>6921</v>
      </c>
      <c r="E27" s="15">
        <v>440</v>
      </c>
      <c r="F27" s="14">
        <v>32707.578221602613</v>
      </c>
      <c r="G27" s="53">
        <v>4730</v>
      </c>
      <c r="H27" s="17">
        <v>0.9941094157003701</v>
      </c>
      <c r="I27" s="12">
        <v>10.693468759617025</v>
      </c>
      <c r="J27" s="17">
        <v>9.296416701141352</v>
      </c>
      <c r="K27" s="12">
        <f t="shared" si="0"/>
        <v>44.76714100905563</v>
      </c>
      <c r="L27" s="12">
        <f t="shared" si="2"/>
        <v>2.224469160768453</v>
      </c>
      <c r="M27" s="14">
        <v>321.82628062360806</v>
      </c>
      <c r="N27" s="13">
        <v>164.83061174750185</v>
      </c>
      <c r="O27" s="16">
        <v>195.24667002789644</v>
      </c>
      <c r="P27" s="14">
        <f t="shared" si="3"/>
        <v>134.59743290548425</v>
      </c>
      <c r="Q27" s="14">
        <f t="shared" si="1"/>
        <v>244.44444444444446</v>
      </c>
    </row>
    <row r="28" spans="1:17" ht="15">
      <c r="A28" s="3"/>
      <c r="B28" s="11">
        <v>1922</v>
      </c>
      <c r="C28" s="16">
        <v>2847.0326153168353</v>
      </c>
      <c r="D28" s="18">
        <v>7032</v>
      </c>
      <c r="E28" s="15">
        <v>400</v>
      </c>
      <c r="F28" s="14">
        <v>34405.102982179655</v>
      </c>
      <c r="G28" s="53">
        <v>4890</v>
      </c>
      <c r="H28" s="17">
        <v>0.930813468463811</v>
      </c>
      <c r="I28" s="12">
        <v>11.248460262592861</v>
      </c>
      <c r="J28" s="17">
        <v>8.275030063974738</v>
      </c>
      <c r="K28" s="12">
        <f t="shared" si="0"/>
        <v>45.48512289780078</v>
      </c>
      <c r="L28" s="12">
        <f t="shared" si="2"/>
        <v>2.0222446916076846</v>
      </c>
      <c r="M28" s="14">
        <v>301.33527736383235</v>
      </c>
      <c r="N28" s="13">
        <v>173.38532780892032</v>
      </c>
      <c r="O28" s="16">
        <v>173.795142398623</v>
      </c>
      <c r="P28" s="14">
        <f t="shared" si="3"/>
        <v>136.75612602100352</v>
      </c>
      <c r="Q28" s="14">
        <f t="shared" si="1"/>
        <v>222.22222222222223</v>
      </c>
    </row>
    <row r="29" spans="1:17" ht="15">
      <c r="A29" s="3"/>
      <c r="B29" s="11">
        <v>1923</v>
      </c>
      <c r="C29" s="16">
        <v>2762.06097884138</v>
      </c>
      <c r="D29" s="18">
        <v>7150</v>
      </c>
      <c r="E29" s="15">
        <v>390</v>
      </c>
      <c r="F29" s="14">
        <v>35406.207328160985</v>
      </c>
      <c r="G29" s="53">
        <v>4950</v>
      </c>
      <c r="H29" s="17">
        <v>0.9030327035919048</v>
      </c>
      <c r="I29" s="12">
        <v>11.57576294383502</v>
      </c>
      <c r="J29" s="17">
        <v>7.8010642406325275</v>
      </c>
      <c r="K29" s="12">
        <f t="shared" si="0"/>
        <v>46.248382923674</v>
      </c>
      <c r="L29" s="12">
        <f t="shared" si="2"/>
        <v>1.9716885743174923</v>
      </c>
      <c r="M29" s="14">
        <v>292.3417198233822</v>
      </c>
      <c r="N29" s="13">
        <v>178.4304167682184</v>
      </c>
      <c r="O29" s="16">
        <v>163.8407425809776</v>
      </c>
      <c r="P29" s="14">
        <f t="shared" si="3"/>
        <v>139.05095293660054</v>
      </c>
      <c r="Q29" s="14">
        <f t="shared" si="1"/>
        <v>216.66666666666666</v>
      </c>
    </row>
    <row r="30" spans="1:17" ht="15">
      <c r="A30" s="3"/>
      <c r="B30" s="11">
        <v>1924</v>
      </c>
      <c r="C30" s="16">
        <v>2916.0720699531435</v>
      </c>
      <c r="D30" s="18">
        <v>7264</v>
      </c>
      <c r="E30" s="15">
        <v>400</v>
      </c>
      <c r="F30" s="14">
        <v>37848.5150321251</v>
      </c>
      <c r="G30" s="53">
        <v>5210</v>
      </c>
      <c r="H30" s="17">
        <v>0.9533853399222348</v>
      </c>
      <c r="I30" s="12">
        <v>12.374254992276036</v>
      </c>
      <c r="J30" s="17">
        <v>7.704587795526555</v>
      </c>
      <c r="K30" s="12">
        <f t="shared" si="0"/>
        <v>46.98576972833118</v>
      </c>
      <c r="L30" s="12">
        <f t="shared" si="2"/>
        <v>2.0222446916076846</v>
      </c>
      <c r="M30" s="14">
        <v>308.64254286544815</v>
      </c>
      <c r="N30" s="13">
        <v>190.73848403607118</v>
      </c>
      <c r="O30" s="16">
        <v>161.8145097593833</v>
      </c>
      <c r="P30" s="14">
        <f t="shared" si="3"/>
        <v>141.267989109296</v>
      </c>
      <c r="Q30" s="14">
        <f t="shared" si="1"/>
        <v>222.22222222222223</v>
      </c>
    </row>
    <row r="31" spans="1:17" ht="15">
      <c r="A31" s="3"/>
      <c r="B31" s="11">
        <v>1925</v>
      </c>
      <c r="C31" s="16">
        <v>3006.3544337083154</v>
      </c>
      <c r="D31" s="18">
        <v>7366</v>
      </c>
      <c r="E31" s="15">
        <v>410</v>
      </c>
      <c r="F31" s="14">
        <v>39362.26218329493</v>
      </c>
      <c r="G31" s="53">
        <v>5340</v>
      </c>
      <c r="H31" s="17">
        <v>0.982902402598635</v>
      </c>
      <c r="I31" s="12">
        <v>12.86916194507215</v>
      </c>
      <c r="J31" s="17">
        <v>7.637656646126885</v>
      </c>
      <c r="K31" s="12">
        <f t="shared" si="0"/>
        <v>47.64553686934023</v>
      </c>
      <c r="L31" s="12">
        <f t="shared" si="2"/>
        <v>2.0728008088978767</v>
      </c>
      <c r="M31" s="14">
        <v>318.19819775217644</v>
      </c>
      <c r="N31" s="13">
        <v>198.36704850109675</v>
      </c>
      <c r="O31" s="16">
        <v>160.40879781019535</v>
      </c>
      <c r="P31" s="14">
        <f t="shared" si="3"/>
        <v>143.25165305328667</v>
      </c>
      <c r="Q31" s="14">
        <f t="shared" si="1"/>
        <v>227.77777777777777</v>
      </c>
    </row>
    <row r="32" spans="1:17" ht="15">
      <c r="A32" s="3"/>
      <c r="B32" s="11">
        <v>1926</v>
      </c>
      <c r="C32" s="16">
        <v>3096.1540040744217</v>
      </c>
      <c r="D32" s="18">
        <v>7471</v>
      </c>
      <c r="E32" s="15">
        <v>410</v>
      </c>
      <c r="F32" s="14">
        <v>42312.37643956842</v>
      </c>
      <c r="G32" s="53">
        <v>5660</v>
      </c>
      <c r="H32" s="17">
        <v>1.0122616200200814</v>
      </c>
      <c r="I32" s="12">
        <v>13.833677092693971</v>
      </c>
      <c r="J32" s="17">
        <v>7.317372042424575</v>
      </c>
      <c r="K32" s="12">
        <f t="shared" si="0"/>
        <v>48.324708926261316</v>
      </c>
      <c r="L32" s="12">
        <f t="shared" si="2"/>
        <v>2.0728008088978767</v>
      </c>
      <c r="M32" s="14">
        <v>327.70275288015205</v>
      </c>
      <c r="N32" s="13">
        <v>213.23421886424566</v>
      </c>
      <c r="O32" s="16">
        <v>153.68206595808252</v>
      </c>
      <c r="P32" s="14">
        <f t="shared" si="3"/>
        <v>145.2936600544535</v>
      </c>
      <c r="Q32" s="14">
        <f t="shared" si="1"/>
        <v>227.77777777777777</v>
      </c>
    </row>
    <row r="33" spans="1:17" ht="15">
      <c r="A33" s="3"/>
      <c r="B33" s="11">
        <v>1927</v>
      </c>
      <c r="C33" s="16">
        <v>3179.1944669936165</v>
      </c>
      <c r="D33" s="18">
        <v>7576</v>
      </c>
      <c r="E33" s="15">
        <v>420</v>
      </c>
      <c r="F33" s="14">
        <v>44048.591223178555</v>
      </c>
      <c r="G33" s="53">
        <v>5810</v>
      </c>
      <c r="H33" s="17">
        <v>1.0394110038721711</v>
      </c>
      <c r="I33" s="12">
        <v>14.401317974655012</v>
      </c>
      <c r="J33" s="17">
        <v>7.217471384920731</v>
      </c>
      <c r="K33" s="12">
        <f t="shared" si="0"/>
        <v>49.003880983182405</v>
      </c>
      <c r="L33" s="12">
        <f t="shared" si="2"/>
        <v>2.1233569261880687</v>
      </c>
      <c r="M33" s="14">
        <v>336.49191138559195</v>
      </c>
      <c r="N33" s="13">
        <v>221.98391420911528</v>
      </c>
      <c r="O33" s="16">
        <v>151.5839166024466</v>
      </c>
      <c r="P33" s="14">
        <f t="shared" si="3"/>
        <v>147.33566705562038</v>
      </c>
      <c r="Q33" s="14">
        <f t="shared" si="1"/>
        <v>233.33333333333334</v>
      </c>
    </row>
    <row r="34" spans="1:17" ht="15">
      <c r="A34" s="3"/>
      <c r="B34" s="11">
        <v>1928</v>
      </c>
      <c r="C34" s="16">
        <v>3338.9990787741626</v>
      </c>
      <c r="D34" s="18">
        <v>7678</v>
      </c>
      <c r="E34" s="15">
        <v>430</v>
      </c>
      <c r="F34" s="14">
        <v>46162.03373136137</v>
      </c>
      <c r="G34" s="53">
        <v>6010</v>
      </c>
      <c r="H34" s="17">
        <v>1.0916577832619498</v>
      </c>
      <c r="I34" s="12">
        <v>15.092290301721794</v>
      </c>
      <c r="J34" s="17">
        <v>7.23321484968659</v>
      </c>
      <c r="K34" s="12">
        <f t="shared" si="0"/>
        <v>49.66364812419146</v>
      </c>
      <c r="L34" s="12">
        <f t="shared" si="2"/>
        <v>2.1739130434782608</v>
      </c>
      <c r="M34" s="14">
        <v>353.40593153268867</v>
      </c>
      <c r="N34" s="13">
        <v>232.63465756763347</v>
      </c>
      <c r="O34" s="16">
        <v>151.91456648283094</v>
      </c>
      <c r="P34" s="14">
        <f t="shared" si="3"/>
        <v>149.31933099961105</v>
      </c>
      <c r="Q34" s="14">
        <f t="shared" si="1"/>
        <v>238.88888888888889</v>
      </c>
    </row>
    <row r="35" spans="1:17" ht="15">
      <c r="A35" s="3"/>
      <c r="B35" s="11">
        <v>1929</v>
      </c>
      <c r="C35" s="16">
        <v>3380.5193102337603</v>
      </c>
      <c r="D35" s="18">
        <v>7781</v>
      </c>
      <c r="E35" s="15">
        <v>430</v>
      </c>
      <c r="F35" s="14">
        <v>46437.70014547217</v>
      </c>
      <c r="G35" s="53">
        <v>5970</v>
      </c>
      <c r="H35" s="17">
        <v>1.1052324751879947</v>
      </c>
      <c r="I35" s="12">
        <v>15.182417126991373</v>
      </c>
      <c r="J35" s="17">
        <v>7.279687193043243</v>
      </c>
      <c r="K35" s="12">
        <f t="shared" si="0"/>
        <v>50.32988357050453</v>
      </c>
      <c r="L35" s="12">
        <f t="shared" si="2"/>
        <v>2.1739130434782608</v>
      </c>
      <c r="M35" s="14">
        <v>357.8005107854086</v>
      </c>
      <c r="N35" s="13">
        <v>234.02388496222278</v>
      </c>
      <c r="O35" s="16">
        <v>152.89059526687475</v>
      </c>
      <c r="P35" s="14">
        <f t="shared" si="3"/>
        <v>151.3224426293271</v>
      </c>
      <c r="Q35" s="14">
        <f t="shared" si="1"/>
        <v>238.88888888888889</v>
      </c>
    </row>
    <row r="36" spans="1:17" ht="15">
      <c r="A36" s="22" t="s">
        <v>16</v>
      </c>
      <c r="B36" s="11">
        <v>1930</v>
      </c>
      <c r="C36" s="16">
        <v>3267.0628638034636</v>
      </c>
      <c r="D36" s="18">
        <v>7894</v>
      </c>
      <c r="E36" s="15">
        <v>410</v>
      </c>
      <c r="F36" s="14">
        <v>46437.70014547217</v>
      </c>
      <c r="G36" s="53">
        <v>5880</v>
      </c>
      <c r="H36" s="17">
        <v>1.0681388402738017</v>
      </c>
      <c r="I36" s="12">
        <v>15.182417126991373</v>
      </c>
      <c r="J36" s="17">
        <v>7.035367500046218</v>
      </c>
      <c r="K36" s="12">
        <f t="shared" si="0"/>
        <v>51.0608020698577</v>
      </c>
      <c r="L36" s="12">
        <f t="shared" si="2"/>
        <v>2.0728008088978767</v>
      </c>
      <c r="M36" s="14">
        <v>345.7920674785575</v>
      </c>
      <c r="N36" s="13">
        <v>234.02388496222278</v>
      </c>
      <c r="O36" s="16">
        <v>147.75930565137693</v>
      </c>
      <c r="P36" s="14">
        <f t="shared" si="3"/>
        <v>153.52003111629716</v>
      </c>
      <c r="Q36" s="14">
        <f t="shared" si="1"/>
        <v>227.77777777777777</v>
      </c>
    </row>
    <row r="37" spans="1:17" ht="15">
      <c r="A37" s="3"/>
      <c r="B37" s="11">
        <v>1931</v>
      </c>
      <c r="C37" s="16">
        <v>2944.074086518918</v>
      </c>
      <c r="D37" s="18">
        <v>7999</v>
      </c>
      <c r="E37" s="15">
        <v>370</v>
      </c>
      <c r="F37" s="14">
        <v>44396.80143047641</v>
      </c>
      <c r="G37" s="53">
        <v>5550</v>
      </c>
      <c r="H37" s="17">
        <v>0.9625403647095674</v>
      </c>
      <c r="I37" s="12">
        <v>14.515162385521851</v>
      </c>
      <c r="J37" s="17">
        <v>6.631275208258456</v>
      </c>
      <c r="K37" s="12">
        <f t="shared" si="0"/>
        <v>51.73997412677879</v>
      </c>
      <c r="L37" s="12">
        <f t="shared" si="2"/>
        <v>1.870576339737108</v>
      </c>
      <c r="M37" s="14">
        <v>311.6063288730964</v>
      </c>
      <c r="N37" s="13">
        <v>223.7387277601755</v>
      </c>
      <c r="O37" s="16">
        <v>139.27241474578588</v>
      </c>
      <c r="P37" s="14">
        <f t="shared" si="3"/>
        <v>155.56203811746403</v>
      </c>
      <c r="Q37" s="14">
        <f t="shared" si="1"/>
        <v>205.55555555555554</v>
      </c>
    </row>
    <row r="38" spans="1:17" ht="15">
      <c r="A38" s="3"/>
      <c r="B38" s="11">
        <v>1932</v>
      </c>
      <c r="C38" s="16">
        <v>2635.5691109063264</v>
      </c>
      <c r="D38" s="18">
        <v>8122</v>
      </c>
      <c r="E38" s="15">
        <v>320</v>
      </c>
      <c r="F38" s="14">
        <v>43864.81361377136</v>
      </c>
      <c r="G38" s="53">
        <v>5400</v>
      </c>
      <c r="H38" s="17">
        <v>0.8616772467939536</v>
      </c>
      <c r="I38" s="12">
        <v>14.341233424475295</v>
      </c>
      <c r="J38" s="17">
        <v>6.008390082566974</v>
      </c>
      <c r="K38" s="12">
        <f aca="true" t="shared" si="4" ref="K38:K69">+D38/D$101*100</f>
        <v>52.535575679172055</v>
      </c>
      <c r="L38" s="12">
        <f t="shared" si="2"/>
        <v>1.6177957532861478</v>
      </c>
      <c r="M38" s="14">
        <v>278.95358303021214</v>
      </c>
      <c r="N38" s="13">
        <v>221.05776261272246</v>
      </c>
      <c r="O38" s="16">
        <v>126.1903584534686</v>
      </c>
      <c r="P38" s="14">
        <f t="shared" si="3"/>
        <v>157.95410346168805</v>
      </c>
      <c r="Q38" s="14">
        <f t="shared" si="1"/>
        <v>177.77777777777777</v>
      </c>
    </row>
    <row r="39" spans="1:17" ht="15">
      <c r="A39" s="3"/>
      <c r="B39" s="11">
        <v>1933</v>
      </c>
      <c r="C39" s="16">
        <v>2523.0782512541605</v>
      </c>
      <c r="D39" s="18">
        <v>8237</v>
      </c>
      <c r="E39" s="15">
        <v>310</v>
      </c>
      <c r="F39" s="14">
        <v>43816.45108497999</v>
      </c>
      <c r="G39" s="53">
        <v>5320</v>
      </c>
      <c r="H39" s="17">
        <v>0.8248993023896688</v>
      </c>
      <c r="I39" s="12">
        <v>14.32542170074379</v>
      </c>
      <c r="J39" s="17">
        <v>5.758289840408951</v>
      </c>
      <c r="K39" s="12">
        <f t="shared" si="4"/>
        <v>53.279430789133244</v>
      </c>
      <c r="L39" s="12">
        <f t="shared" si="2"/>
        <v>1.5672396359959553</v>
      </c>
      <c r="M39" s="14">
        <v>267.0473392408662</v>
      </c>
      <c r="N39" s="13">
        <v>220.81403850840852</v>
      </c>
      <c r="O39" s="16">
        <v>120.93766367607881</v>
      </c>
      <c r="P39" s="14">
        <f t="shared" si="3"/>
        <v>160.1905873201089</v>
      </c>
      <c r="Q39" s="14">
        <f t="shared" si="1"/>
        <v>172.22222222222223</v>
      </c>
    </row>
    <row r="40" spans="1:17" ht="15">
      <c r="A40" s="3"/>
      <c r="B40" s="11">
        <v>1934</v>
      </c>
      <c r="C40" s="16">
        <v>2462.7290776210243</v>
      </c>
      <c r="D40" s="18">
        <v>8341</v>
      </c>
      <c r="E40" s="15">
        <v>300</v>
      </c>
      <c r="F40" s="14">
        <v>43120.03067038429</v>
      </c>
      <c r="G40" s="53">
        <v>5170</v>
      </c>
      <c r="H40" s="17">
        <v>0.8051686455204173</v>
      </c>
      <c r="I40" s="12">
        <v>14.097732879010113</v>
      </c>
      <c r="J40" s="17">
        <v>5.711334243814621</v>
      </c>
      <c r="K40" s="12">
        <f t="shared" si="4"/>
        <v>53.95213454075032</v>
      </c>
      <c r="L40" s="12">
        <f t="shared" si="2"/>
        <v>1.5166835187057632</v>
      </c>
      <c r="M40" s="14">
        <v>260.6598693967965</v>
      </c>
      <c r="N40" s="13">
        <v>217.30441140628812</v>
      </c>
      <c r="O40" s="16">
        <v>119.9514854346182</v>
      </c>
      <c r="P40" s="14">
        <f t="shared" si="3"/>
        <v>162.21314663555037</v>
      </c>
      <c r="Q40" s="14">
        <f t="shared" si="1"/>
        <v>166.66666666666669</v>
      </c>
    </row>
    <row r="41" spans="1:17" ht="15">
      <c r="A41" s="3"/>
      <c r="B41" s="11">
        <v>1935</v>
      </c>
      <c r="C41" s="16">
        <v>2446.7968957818766</v>
      </c>
      <c r="D41" s="18">
        <v>8433</v>
      </c>
      <c r="E41" s="15">
        <v>290</v>
      </c>
      <c r="F41" s="14">
        <v>44585.41529276275</v>
      </c>
      <c r="G41" s="53">
        <v>5290</v>
      </c>
      <c r="H41" s="17">
        <v>0.7999597521069349</v>
      </c>
      <c r="I41" s="12">
        <v>14.576828108074725</v>
      </c>
      <c r="J41" s="17">
        <v>5.487886295810837</v>
      </c>
      <c r="K41" s="12">
        <f t="shared" si="4"/>
        <v>54.54721862871927</v>
      </c>
      <c r="L41" s="12">
        <f t="shared" si="2"/>
        <v>1.4661274014155714</v>
      </c>
      <c r="M41" s="14">
        <v>258.9735773579622</v>
      </c>
      <c r="N41" s="13">
        <v>224.68925176699977</v>
      </c>
      <c r="O41" s="16">
        <v>115.25855167585625</v>
      </c>
      <c r="P41" s="14">
        <f t="shared" si="3"/>
        <v>164.00233372228706</v>
      </c>
      <c r="Q41" s="14">
        <f t="shared" si="1"/>
        <v>161.11111111111111</v>
      </c>
    </row>
    <row r="42" spans="1:17" ht="15">
      <c r="A42" s="3"/>
      <c r="B42" s="11">
        <v>1936</v>
      </c>
      <c r="C42" s="16">
        <v>2513.9051768619242</v>
      </c>
      <c r="D42" s="18">
        <v>8516</v>
      </c>
      <c r="E42" s="15">
        <v>300</v>
      </c>
      <c r="F42" s="14">
        <v>47303.38941083767</v>
      </c>
      <c r="G42" s="53">
        <v>5550</v>
      </c>
      <c r="H42" s="17">
        <v>0.8219002425455427</v>
      </c>
      <c r="I42" s="12">
        <v>15.46544698178532</v>
      </c>
      <c r="J42" s="17">
        <v>5.314429279112004</v>
      </c>
      <c r="K42" s="12">
        <f t="shared" si="4"/>
        <v>55.08408796895213</v>
      </c>
      <c r="L42" s="12">
        <f t="shared" si="2"/>
        <v>1.5166835187057632</v>
      </c>
      <c r="M42" s="14">
        <v>266.0764438245677</v>
      </c>
      <c r="N42" s="13">
        <v>238.3865464294419</v>
      </c>
      <c r="O42" s="16">
        <v>111.61554534425942</v>
      </c>
      <c r="P42" s="14">
        <f t="shared" si="3"/>
        <v>165.61649163749513</v>
      </c>
      <c r="Q42" s="14">
        <f t="shared" si="1"/>
        <v>166.66666666666669</v>
      </c>
    </row>
    <row r="43" spans="1:17" ht="15">
      <c r="A43" s="3"/>
      <c r="B43" s="11">
        <v>1937</v>
      </c>
      <c r="C43" s="16">
        <v>2768.337292899227</v>
      </c>
      <c r="D43" s="18">
        <v>8598</v>
      </c>
      <c r="E43" s="15">
        <v>320</v>
      </c>
      <c r="F43" s="14">
        <v>49905.29345981331</v>
      </c>
      <c r="G43" s="53">
        <v>5800</v>
      </c>
      <c r="H43" s="17">
        <v>0.9050846919063074</v>
      </c>
      <c r="I43" s="12">
        <v>16.31611771854031</v>
      </c>
      <c r="J43" s="17">
        <v>5.547181673480099</v>
      </c>
      <c r="K43" s="12">
        <f t="shared" si="4"/>
        <v>55.61448900388098</v>
      </c>
      <c r="L43" s="12">
        <f t="shared" si="2"/>
        <v>1.6177957532861478</v>
      </c>
      <c r="M43" s="14">
        <v>293.00601668716564</v>
      </c>
      <c r="N43" s="13">
        <v>251.49890324153063</v>
      </c>
      <c r="O43" s="16">
        <v>116.50389441490847</v>
      </c>
      <c r="P43" s="14">
        <f t="shared" si="3"/>
        <v>167.21120186697783</v>
      </c>
      <c r="Q43" s="14">
        <f t="shared" si="1"/>
        <v>177.77777777777777</v>
      </c>
    </row>
    <row r="44" spans="1:17" ht="15">
      <c r="A44" s="3"/>
      <c r="B44" s="11">
        <v>1938</v>
      </c>
      <c r="C44" s="16">
        <v>2830.6176400886225</v>
      </c>
      <c r="D44" s="18">
        <v>8684</v>
      </c>
      <c r="E44" s="15">
        <v>330</v>
      </c>
      <c r="F44" s="14">
        <v>48909.02536671111</v>
      </c>
      <c r="G44" s="53">
        <v>5630</v>
      </c>
      <c r="H44" s="17">
        <v>0.9254467297953746</v>
      </c>
      <c r="I44" s="12">
        <v>15.990396209671296</v>
      </c>
      <c r="J44" s="17">
        <v>5.787515941822923</v>
      </c>
      <c r="K44" s="12">
        <f t="shared" si="4"/>
        <v>56.17076326002587</v>
      </c>
      <c r="L44" s="12">
        <f t="shared" si="2"/>
        <v>1.6683518705763396</v>
      </c>
      <c r="M44" s="14">
        <v>299.59788556624545</v>
      </c>
      <c r="N44" s="13">
        <v>246.47818669266397</v>
      </c>
      <c r="O44" s="16">
        <v>121.55148071574257</v>
      </c>
      <c r="P44" s="14">
        <f t="shared" si="3"/>
        <v>168.88370283936212</v>
      </c>
      <c r="Q44" s="14">
        <f t="shared" si="1"/>
        <v>183.33333333333331</v>
      </c>
    </row>
    <row r="45" spans="1:17" ht="15">
      <c r="A45" s="3"/>
      <c r="B45" s="11">
        <v>1939</v>
      </c>
      <c r="C45" s="16">
        <v>3091.326070183772</v>
      </c>
      <c r="D45" s="18">
        <v>8781</v>
      </c>
      <c r="E45" s="15">
        <v>350</v>
      </c>
      <c r="F45" s="14">
        <v>52381.454933931374</v>
      </c>
      <c r="G45" s="53">
        <v>5970</v>
      </c>
      <c r="H45" s="17">
        <v>1.0106831674705417</v>
      </c>
      <c r="I45" s="12">
        <v>17.125677973593376</v>
      </c>
      <c r="J45" s="17">
        <v>5.90156587686015</v>
      </c>
      <c r="K45" s="12">
        <f t="shared" si="4"/>
        <v>56.79818887451488</v>
      </c>
      <c r="L45" s="12">
        <f t="shared" si="2"/>
        <v>1.7694641051567241</v>
      </c>
      <c r="M45" s="14">
        <v>327.1917552926267</v>
      </c>
      <c r="N45" s="13">
        <v>263.9775773824031</v>
      </c>
      <c r="O45" s="16">
        <v>123.94679826106983</v>
      </c>
      <c r="P45" s="14">
        <f t="shared" si="3"/>
        <v>170.77012835472578</v>
      </c>
      <c r="Q45" s="14">
        <f t="shared" si="1"/>
        <v>194.44444444444443</v>
      </c>
    </row>
    <row r="46" spans="1:17" ht="15">
      <c r="A46" s="22" t="s">
        <v>17</v>
      </c>
      <c r="B46" s="11">
        <v>1940</v>
      </c>
      <c r="C46" s="16">
        <v>3040.4679523119216</v>
      </c>
      <c r="D46" s="18">
        <v>8869</v>
      </c>
      <c r="E46" s="15">
        <v>340</v>
      </c>
      <c r="F46" s="14">
        <v>46147.52497272396</v>
      </c>
      <c r="G46" s="53">
        <v>5200</v>
      </c>
      <c r="H46" s="17">
        <v>0.9940555317907971</v>
      </c>
      <c r="I46" s="12">
        <v>15.087546784602344</v>
      </c>
      <c r="J46" s="17">
        <v>6.588582928573149</v>
      </c>
      <c r="K46" s="12">
        <f t="shared" si="4"/>
        <v>57.36739974126779</v>
      </c>
      <c r="L46" s="12">
        <f t="shared" si="2"/>
        <v>1.7189079878665317</v>
      </c>
      <c r="M46" s="14">
        <v>321.8088366099718</v>
      </c>
      <c r="N46" s="13">
        <v>232.56154033633928</v>
      </c>
      <c r="O46" s="16">
        <v>138.37577621156092</v>
      </c>
      <c r="P46" s="14">
        <f t="shared" si="3"/>
        <v>172.48152469856086</v>
      </c>
      <c r="Q46" s="14">
        <f t="shared" si="1"/>
        <v>188.88888888888889</v>
      </c>
    </row>
    <row r="47" spans="1:17" ht="15">
      <c r="A47" s="3"/>
      <c r="B47" s="11">
        <v>1941</v>
      </c>
      <c r="C47" s="16">
        <v>3306.162340241915</v>
      </c>
      <c r="D47" s="18">
        <v>8960</v>
      </c>
      <c r="E47" s="15">
        <v>370</v>
      </c>
      <c r="F47" s="14">
        <v>43700.3810158807</v>
      </c>
      <c r="G47" s="53">
        <v>4880</v>
      </c>
      <c r="H47" s="17">
        <v>1.08092208662054</v>
      </c>
      <c r="I47" s="12">
        <v>14.287473563788176</v>
      </c>
      <c r="J47" s="17">
        <v>7.565522916242896</v>
      </c>
      <c r="K47" s="12">
        <f t="shared" si="4"/>
        <v>57.95601552393273</v>
      </c>
      <c r="L47" s="12">
        <f t="shared" si="2"/>
        <v>1.870576339737108</v>
      </c>
      <c r="M47" s="14">
        <v>349.9304294748251</v>
      </c>
      <c r="N47" s="13">
        <v>220.2291006580551</v>
      </c>
      <c r="O47" s="16">
        <v>158.89381940407338</v>
      </c>
      <c r="P47" s="14">
        <f t="shared" si="3"/>
        <v>174.25126409957215</v>
      </c>
      <c r="Q47" s="14">
        <f t="shared" si="1"/>
        <v>205.55555555555554</v>
      </c>
    </row>
    <row r="48" spans="1:17" ht="15">
      <c r="A48" s="3"/>
      <c r="B48" s="11">
        <v>1942</v>
      </c>
      <c r="C48" s="16">
        <v>3229.9196028359174</v>
      </c>
      <c r="D48" s="18">
        <v>9051</v>
      </c>
      <c r="E48" s="15">
        <v>360</v>
      </c>
      <c r="F48" s="14">
        <v>39942.61252879137</v>
      </c>
      <c r="G48" s="53">
        <v>4410</v>
      </c>
      <c r="H48" s="17">
        <v>1.0559951621911357</v>
      </c>
      <c r="I48" s="12">
        <v>13.058902629850216</v>
      </c>
      <c r="J48" s="17">
        <v>8.086400458927749</v>
      </c>
      <c r="K48" s="12">
        <f t="shared" si="4"/>
        <v>58.54463130659767</v>
      </c>
      <c r="L48" s="12">
        <f t="shared" si="2"/>
        <v>1.820020222446916</v>
      </c>
      <c r="M48" s="14">
        <v>341.8607550005629</v>
      </c>
      <c r="N48" s="13">
        <v>201.2917377528638</v>
      </c>
      <c r="O48" s="16">
        <v>169.83347593743906</v>
      </c>
      <c r="P48" s="14">
        <f t="shared" si="3"/>
        <v>176.02100350058342</v>
      </c>
      <c r="Q48" s="14">
        <f t="shared" si="1"/>
        <v>200</v>
      </c>
    </row>
    <row r="49" spans="1:17" ht="15">
      <c r="A49" s="3"/>
      <c r="B49" s="11">
        <v>1943</v>
      </c>
      <c r="C49" s="16">
        <v>3254.7562521424165</v>
      </c>
      <c r="D49" s="18">
        <v>9096</v>
      </c>
      <c r="E49" s="15">
        <v>360</v>
      </c>
      <c r="F49" s="14">
        <v>38985.03445872227</v>
      </c>
      <c r="G49" s="53">
        <v>4290</v>
      </c>
      <c r="H49" s="17">
        <v>1.0641152966643508</v>
      </c>
      <c r="I49" s="12">
        <v>12.745830499966415</v>
      </c>
      <c r="J49" s="17">
        <v>8.348732526037866</v>
      </c>
      <c r="K49" s="12">
        <f t="shared" si="4"/>
        <v>58.83570504527814</v>
      </c>
      <c r="L49" s="12">
        <f t="shared" si="2"/>
        <v>1.820020222446916</v>
      </c>
      <c r="M49" s="14">
        <v>344.4895125944513</v>
      </c>
      <c r="N49" s="13">
        <v>196.4660004874483</v>
      </c>
      <c r="O49" s="16">
        <v>175.34306787929947</v>
      </c>
      <c r="P49" s="14">
        <f t="shared" si="3"/>
        <v>176.89614935822638</v>
      </c>
      <c r="Q49" s="14">
        <f t="shared" si="1"/>
        <v>200</v>
      </c>
    </row>
    <row r="50" spans="1:17" ht="15">
      <c r="A50" s="3"/>
      <c r="B50" s="11">
        <v>1944</v>
      </c>
      <c r="C50" s="16">
        <v>2269.9542273149414</v>
      </c>
      <c r="D50" s="18">
        <v>9177</v>
      </c>
      <c r="E50" s="15">
        <v>250</v>
      </c>
      <c r="F50" s="14">
        <v>26159.2918232513</v>
      </c>
      <c r="G50" s="53">
        <v>2850</v>
      </c>
      <c r="H50" s="17">
        <v>0.7421425227845426</v>
      </c>
      <c r="I50" s="12">
        <v>8.55256136637121</v>
      </c>
      <c r="J50" s="17">
        <v>8.677429965047164</v>
      </c>
      <c r="K50" s="12">
        <f t="shared" si="4"/>
        <v>59.35963777490297</v>
      </c>
      <c r="L50" s="12">
        <f t="shared" si="2"/>
        <v>1.2639029322548028</v>
      </c>
      <c r="M50" s="14">
        <v>240.25621730189766</v>
      </c>
      <c r="N50" s="13">
        <v>131.83036802339754</v>
      </c>
      <c r="O50" s="16">
        <v>182.2464891088345</v>
      </c>
      <c r="P50" s="14">
        <f t="shared" si="3"/>
        <v>178.47141190198366</v>
      </c>
      <c r="Q50" s="14">
        <f t="shared" si="1"/>
        <v>138.88888888888889</v>
      </c>
    </row>
    <row r="51" spans="1:17" ht="15">
      <c r="A51" s="3"/>
      <c r="B51" s="11">
        <v>1945</v>
      </c>
      <c r="C51" s="16">
        <v>2408.577386234938</v>
      </c>
      <c r="D51" s="18">
        <v>9246</v>
      </c>
      <c r="E51" s="15">
        <v>260</v>
      </c>
      <c r="F51" s="14">
        <v>26758.98718026427</v>
      </c>
      <c r="G51" s="53">
        <v>2890</v>
      </c>
      <c r="H51" s="17">
        <v>0.787464203565278</v>
      </c>
      <c r="I51" s="12">
        <v>8.748626740641875</v>
      </c>
      <c r="J51" s="17">
        <v>9.00100355072987</v>
      </c>
      <c r="K51" s="12">
        <f t="shared" si="4"/>
        <v>59.80595084087968</v>
      </c>
      <c r="L51" s="12">
        <f t="shared" si="2"/>
        <v>1.314459049544995</v>
      </c>
      <c r="M51" s="14">
        <v>254.92835270964719</v>
      </c>
      <c r="N51" s="13">
        <v>134.8525469168901</v>
      </c>
      <c r="O51" s="16">
        <v>189.04229733737253</v>
      </c>
      <c r="P51" s="14">
        <f t="shared" si="3"/>
        <v>179.81330221703618</v>
      </c>
      <c r="Q51" s="14">
        <f t="shared" si="1"/>
        <v>144.44444444444443</v>
      </c>
    </row>
    <row r="52" spans="1:17" ht="15">
      <c r="A52" s="3"/>
      <c r="B52" s="11">
        <v>1946</v>
      </c>
      <c r="C52" s="16">
        <v>5386.664917032861</v>
      </c>
      <c r="D52" s="18">
        <v>9411</v>
      </c>
      <c r="E52" s="15">
        <v>570</v>
      </c>
      <c r="F52" s="14">
        <v>45194.783155534</v>
      </c>
      <c r="G52" s="53">
        <v>4800</v>
      </c>
      <c r="H52" s="17">
        <v>1.7611249790047443</v>
      </c>
      <c r="I52" s="12">
        <v>14.77605582709169</v>
      </c>
      <c r="J52" s="17">
        <v>11.91877588724148</v>
      </c>
      <c r="K52" s="12">
        <f t="shared" si="4"/>
        <v>60.873221216041394</v>
      </c>
      <c r="L52" s="12">
        <f t="shared" si="2"/>
        <v>2.8816986855409503</v>
      </c>
      <c r="M52" s="14">
        <v>570.1347283861318</v>
      </c>
      <c r="N52" s="13">
        <v>227.7601754813552</v>
      </c>
      <c r="O52" s="16">
        <v>250.32239599446737</v>
      </c>
      <c r="P52" s="14">
        <f t="shared" si="3"/>
        <v>183.02217036172695</v>
      </c>
      <c r="Q52" s="14">
        <f t="shared" si="1"/>
        <v>316.66666666666663</v>
      </c>
    </row>
    <row r="53" spans="1:17" ht="15">
      <c r="A53" s="3"/>
      <c r="B53" s="11">
        <v>1947</v>
      </c>
      <c r="C53" s="16">
        <v>6593.748240488307</v>
      </c>
      <c r="D53" s="18">
        <v>9632</v>
      </c>
      <c r="E53" s="15">
        <v>680</v>
      </c>
      <c r="F53" s="14">
        <v>52294.40238210692</v>
      </c>
      <c r="G53" s="53">
        <v>5430</v>
      </c>
      <c r="H53" s="17">
        <v>2.155770761770162</v>
      </c>
      <c r="I53" s="12">
        <v>17.097216870876668</v>
      </c>
      <c r="J53" s="17">
        <v>12.608898735105207</v>
      </c>
      <c r="K53" s="12">
        <f t="shared" si="4"/>
        <v>62.30271668822769</v>
      </c>
      <c r="L53" s="12">
        <f t="shared" si="2"/>
        <v>3.4378159757330633</v>
      </c>
      <c r="M53" s="14">
        <v>697.8946936628992</v>
      </c>
      <c r="N53" s="13">
        <v>263.53887399463815</v>
      </c>
      <c r="O53" s="16">
        <v>264.816602987041</v>
      </c>
      <c r="P53" s="14">
        <f t="shared" si="3"/>
        <v>187.32010890704007</v>
      </c>
      <c r="Q53" s="14">
        <f t="shared" si="1"/>
        <v>377.77777777777777</v>
      </c>
    </row>
    <row r="54" spans="1:17" ht="15">
      <c r="A54" s="3"/>
      <c r="B54" s="11">
        <v>1948</v>
      </c>
      <c r="C54" s="16">
        <v>7762.291858978742</v>
      </c>
      <c r="D54" s="18">
        <v>9795</v>
      </c>
      <c r="E54" s="15">
        <v>790</v>
      </c>
      <c r="F54" s="14">
        <v>57889.946963268274</v>
      </c>
      <c r="G54" s="53">
        <v>5910</v>
      </c>
      <c r="H54" s="17">
        <v>2.537816310783758</v>
      </c>
      <c r="I54" s="12">
        <v>18.92663330661183</v>
      </c>
      <c r="J54" s="17">
        <v>13.408704388525337</v>
      </c>
      <c r="K54" s="12">
        <f t="shared" si="4"/>
        <v>63.35705045278137</v>
      </c>
      <c r="L54" s="12">
        <f t="shared" si="2"/>
        <v>3.993933265925177</v>
      </c>
      <c r="M54" s="14">
        <v>821.5755442071298</v>
      </c>
      <c r="N54" s="13">
        <v>291.7377528637583</v>
      </c>
      <c r="O54" s="16">
        <v>281.6144075089267</v>
      </c>
      <c r="P54" s="14">
        <f t="shared" si="3"/>
        <v>190.49008168028004</v>
      </c>
      <c r="Q54" s="14">
        <f t="shared" si="1"/>
        <v>438.8888888888889</v>
      </c>
    </row>
    <row r="55" spans="1:17" ht="15">
      <c r="A55" s="3"/>
      <c r="B55" s="11">
        <v>1949</v>
      </c>
      <c r="C55" s="16">
        <v>8786.822806178712</v>
      </c>
      <c r="D55" s="18">
        <v>9949</v>
      </c>
      <c r="E55" s="15">
        <v>880</v>
      </c>
      <c r="F55" s="14">
        <v>62634.31103770153</v>
      </c>
      <c r="G55" s="53">
        <v>6300</v>
      </c>
      <c r="H55" s="17">
        <v>2.872778123086562</v>
      </c>
      <c r="I55" s="12">
        <v>20.477763404672498</v>
      </c>
      <c r="J55" s="17">
        <v>14.028768993546766</v>
      </c>
      <c r="K55" s="12">
        <f t="shared" si="4"/>
        <v>64.35316946959897</v>
      </c>
      <c r="L55" s="12">
        <f t="shared" si="2"/>
        <v>4.448938321536906</v>
      </c>
      <c r="M55" s="14">
        <v>930.013823235407</v>
      </c>
      <c r="N55" s="13">
        <v>315.64708749695353</v>
      </c>
      <c r="O55" s="16">
        <v>294.63722621688476</v>
      </c>
      <c r="P55" s="14">
        <f t="shared" si="3"/>
        <v>193.48502528199145</v>
      </c>
      <c r="Q55" s="14">
        <f t="shared" si="1"/>
        <v>488.8888888888889</v>
      </c>
    </row>
    <row r="56" spans="1:17" ht="15">
      <c r="A56" s="22" t="s">
        <v>18</v>
      </c>
      <c r="B56" s="11">
        <v>1950</v>
      </c>
      <c r="C56" s="16">
        <v>9756.719040602655</v>
      </c>
      <c r="D56" s="18">
        <v>10109</v>
      </c>
      <c r="E56" s="15">
        <v>970</v>
      </c>
      <c r="F56" s="14">
        <v>65013.747454236865</v>
      </c>
      <c r="G56" s="53">
        <v>6430</v>
      </c>
      <c r="H56" s="17">
        <v>3.1898775736362954</v>
      </c>
      <c r="I56" s="12">
        <v>21.255700212262553</v>
      </c>
      <c r="J56" s="17">
        <v>15.007162981137803</v>
      </c>
      <c r="K56" s="12">
        <f t="shared" si="4"/>
        <v>65.38809831824062</v>
      </c>
      <c r="L56" s="12">
        <f t="shared" si="2"/>
        <v>4.903943377148635</v>
      </c>
      <c r="M56" s="14">
        <v>1032.6694616857417</v>
      </c>
      <c r="N56" s="13">
        <v>327.6383134291982</v>
      </c>
      <c r="O56" s="16">
        <v>315.1858068360185</v>
      </c>
      <c r="P56" s="14">
        <f t="shared" si="3"/>
        <v>196.59665499805524</v>
      </c>
      <c r="Q56" s="14">
        <f t="shared" si="1"/>
        <v>538.8888888888889</v>
      </c>
    </row>
    <row r="57" spans="1:17" ht="15">
      <c r="A57" s="3"/>
      <c r="B57" s="11">
        <v>1951</v>
      </c>
      <c r="C57" s="16">
        <v>11170.457275007082</v>
      </c>
      <c r="D57" s="18">
        <v>10264</v>
      </c>
      <c r="E57" s="15">
        <v>1090</v>
      </c>
      <c r="F57" s="14">
        <v>66382.40701903259</v>
      </c>
      <c r="G57" s="53">
        <v>6470</v>
      </c>
      <c r="H57" s="17">
        <v>3.652087448713348</v>
      </c>
      <c r="I57" s="12">
        <v>21.70317199386415</v>
      </c>
      <c r="J57" s="17">
        <v>16.82743632933405</v>
      </c>
      <c r="K57" s="12">
        <f t="shared" si="4"/>
        <v>66.39068564036222</v>
      </c>
      <c r="L57" s="12">
        <f t="shared" si="2"/>
        <v>5.51061678463094</v>
      </c>
      <c r="M57" s="14">
        <v>1182.3021707359342</v>
      </c>
      <c r="N57" s="13">
        <v>334.53570558128195</v>
      </c>
      <c r="O57" s="16">
        <v>353.41583903027384</v>
      </c>
      <c r="P57" s="14">
        <f t="shared" si="3"/>
        <v>199.61104628549202</v>
      </c>
      <c r="Q57" s="14">
        <f t="shared" si="1"/>
        <v>605.5555555555555</v>
      </c>
    </row>
    <row r="58" spans="1:17" ht="15">
      <c r="A58" s="3"/>
      <c r="B58" s="11">
        <v>1952</v>
      </c>
      <c r="C58" s="16">
        <v>11704.836799016412</v>
      </c>
      <c r="D58" s="18">
        <v>10380</v>
      </c>
      <c r="E58" s="15">
        <v>1130</v>
      </c>
      <c r="F58" s="14">
        <v>67707.5403079161</v>
      </c>
      <c r="G58" s="53">
        <v>6520</v>
      </c>
      <c r="H58" s="17">
        <v>3.8267983584314686</v>
      </c>
      <c r="I58" s="12">
        <v>22.1364132241074</v>
      </c>
      <c r="J58" s="17">
        <v>17.287346055972332</v>
      </c>
      <c r="K58" s="12">
        <f t="shared" si="4"/>
        <v>67.14100905562742</v>
      </c>
      <c r="L58" s="12">
        <f t="shared" si="2"/>
        <v>5.712841253791709</v>
      </c>
      <c r="M58" s="14">
        <v>1238.8619028649543</v>
      </c>
      <c r="N58" s="13">
        <v>341.2137460394834</v>
      </c>
      <c r="O58" s="16">
        <v>363.07502767535044</v>
      </c>
      <c r="P58" s="14">
        <f t="shared" si="3"/>
        <v>201.8669778296383</v>
      </c>
      <c r="Q58" s="14">
        <f t="shared" si="1"/>
        <v>627.7777777777777</v>
      </c>
    </row>
    <row r="59" spans="1:17" ht="15">
      <c r="A59" s="3"/>
      <c r="B59" s="11">
        <v>1953</v>
      </c>
      <c r="C59" s="16">
        <v>12487.41401820826</v>
      </c>
      <c r="D59" s="18">
        <v>10490</v>
      </c>
      <c r="E59" s="15">
        <v>1190</v>
      </c>
      <c r="F59" s="14">
        <v>73598.0963147048</v>
      </c>
      <c r="G59" s="53">
        <v>7020</v>
      </c>
      <c r="H59" s="17">
        <v>4.082655425827819</v>
      </c>
      <c r="I59" s="12">
        <v>24.062281174604745</v>
      </c>
      <c r="J59" s="17">
        <v>16.967033990678495</v>
      </c>
      <c r="K59" s="12">
        <f t="shared" si="4"/>
        <v>67.85252263906857</v>
      </c>
      <c r="L59" s="12">
        <f t="shared" si="2"/>
        <v>6.016177957532862</v>
      </c>
      <c r="M59" s="14">
        <v>1321.6913450480565</v>
      </c>
      <c r="N59" s="13">
        <v>370.89934194491843</v>
      </c>
      <c r="O59" s="16">
        <v>356.34771906506603</v>
      </c>
      <c r="P59" s="14">
        <f t="shared" si="3"/>
        <v>204.00622325943215</v>
      </c>
      <c r="Q59" s="14">
        <f t="shared" si="1"/>
        <v>661.1111111111111</v>
      </c>
    </row>
    <row r="60" spans="1:17" ht="15">
      <c r="A60" s="3"/>
      <c r="B60" s="11">
        <v>1954</v>
      </c>
      <c r="C60" s="16">
        <v>13926.128121310298</v>
      </c>
      <c r="D60" s="18">
        <v>10611</v>
      </c>
      <c r="E60" s="15">
        <v>1310</v>
      </c>
      <c r="F60" s="14">
        <v>78603.61804461146</v>
      </c>
      <c r="G60" s="53">
        <v>7410</v>
      </c>
      <c r="H60" s="17">
        <v>4.553030951991989</v>
      </c>
      <c r="I60" s="12">
        <v>25.698794580815544</v>
      </c>
      <c r="J60" s="17">
        <v>17.71690472747263</v>
      </c>
      <c r="K60" s="12">
        <f t="shared" si="4"/>
        <v>68.63518758085382</v>
      </c>
      <c r="L60" s="12">
        <f t="shared" si="2"/>
        <v>6.622851365015167</v>
      </c>
      <c r="M60" s="14">
        <v>1473.96754693388</v>
      </c>
      <c r="N60" s="13">
        <v>396.12478674140885</v>
      </c>
      <c r="O60" s="16">
        <v>372.0967726001174</v>
      </c>
      <c r="P60" s="14">
        <f t="shared" si="3"/>
        <v>206.35939323220538</v>
      </c>
      <c r="Q60" s="14">
        <f t="shared" si="1"/>
        <v>727.7777777777777</v>
      </c>
    </row>
    <row r="61" spans="1:17" ht="15">
      <c r="A61" s="3"/>
      <c r="B61" s="11">
        <v>1955</v>
      </c>
      <c r="C61" s="16">
        <v>15621.885539758594</v>
      </c>
      <c r="D61" s="18">
        <v>10749</v>
      </c>
      <c r="E61" s="15">
        <v>1450</v>
      </c>
      <c r="F61" s="14">
        <v>84421.63025821312</v>
      </c>
      <c r="G61" s="53">
        <v>7850</v>
      </c>
      <c r="H61" s="17">
        <v>5.107444637261077</v>
      </c>
      <c r="I61" s="12">
        <v>27.600944945715632</v>
      </c>
      <c r="J61" s="17">
        <v>18.504600647935</v>
      </c>
      <c r="K61" s="12">
        <f t="shared" si="4"/>
        <v>69.52781371280724</v>
      </c>
      <c r="L61" s="12">
        <f t="shared" si="2"/>
        <v>7.330637007077856</v>
      </c>
      <c r="M61" s="14">
        <v>1653.449695919738</v>
      </c>
      <c r="N61" s="13">
        <v>425.444796490373</v>
      </c>
      <c r="O61" s="16">
        <v>388.6402441772848</v>
      </c>
      <c r="P61" s="14">
        <f t="shared" si="3"/>
        <v>209.04317386231037</v>
      </c>
      <c r="Q61" s="14">
        <f t="shared" si="1"/>
        <v>805.5555555555555</v>
      </c>
    </row>
    <row r="62" spans="1:17" ht="15">
      <c r="A62" s="3"/>
      <c r="B62" s="11">
        <v>1956</v>
      </c>
      <c r="C62" s="16">
        <v>16797.83269093784</v>
      </c>
      <c r="D62" s="18">
        <v>10888</v>
      </c>
      <c r="E62" s="15">
        <v>1540</v>
      </c>
      <c r="F62" s="14">
        <v>87545.84961813551</v>
      </c>
      <c r="G62" s="53">
        <v>8040</v>
      </c>
      <c r="H62" s="17">
        <v>5.491910709279532</v>
      </c>
      <c r="I62" s="12">
        <v>28.622382298770866</v>
      </c>
      <c r="J62" s="17">
        <v>19.187468925377928</v>
      </c>
      <c r="K62" s="12">
        <f t="shared" si="4"/>
        <v>70.42690815006468</v>
      </c>
      <c r="L62" s="12">
        <f t="shared" si="2"/>
        <v>7.785642062689585</v>
      </c>
      <c r="M62" s="14">
        <v>1777.9141502640282</v>
      </c>
      <c r="N62" s="13">
        <v>441.18937362905194</v>
      </c>
      <c r="O62" s="16">
        <v>402.9820880860296</v>
      </c>
      <c r="P62" s="14">
        <f t="shared" si="3"/>
        <v>211.74640217814078</v>
      </c>
      <c r="Q62" s="14">
        <f t="shared" si="1"/>
        <v>855.5555555555555</v>
      </c>
    </row>
    <row r="63" spans="1:17" ht="15">
      <c r="A63" s="3"/>
      <c r="B63" s="11">
        <v>1957</v>
      </c>
      <c r="C63" s="16">
        <v>18223.01819849534</v>
      </c>
      <c r="D63" s="18">
        <v>11022</v>
      </c>
      <c r="E63" s="15">
        <v>1650</v>
      </c>
      <c r="F63" s="14">
        <v>89992.99357497878</v>
      </c>
      <c r="G63" s="53">
        <v>8160</v>
      </c>
      <c r="H63" s="17">
        <v>5.957863174438181</v>
      </c>
      <c r="I63" s="12">
        <v>29.42245551958504</v>
      </c>
      <c r="J63" s="17">
        <v>20.249374395255124</v>
      </c>
      <c r="K63" s="12">
        <f t="shared" si="4"/>
        <v>71.29366106080207</v>
      </c>
      <c r="L63" s="12">
        <f t="shared" si="2"/>
        <v>8.341759352881699</v>
      </c>
      <c r="M63" s="14">
        <v>1928.758460197218</v>
      </c>
      <c r="N63" s="13">
        <v>453.52181330733623</v>
      </c>
      <c r="O63" s="16">
        <v>425.28460673845564</v>
      </c>
      <c r="P63" s="14">
        <f t="shared" si="3"/>
        <v>214.35239206534425</v>
      </c>
      <c r="Q63" s="14">
        <f t="shared" si="1"/>
        <v>916.6666666666666</v>
      </c>
    </row>
    <row r="64" spans="1:17" ht="15">
      <c r="A64" s="3"/>
      <c r="B64" s="11">
        <v>1958</v>
      </c>
      <c r="C64" s="16">
        <v>18520.126969877354</v>
      </c>
      <c r="D64" s="18">
        <v>11185</v>
      </c>
      <c r="E64" s="15">
        <v>1660</v>
      </c>
      <c r="F64" s="14">
        <v>89726.99966662625</v>
      </c>
      <c r="G64" s="53">
        <v>8020</v>
      </c>
      <c r="H64" s="17">
        <v>6.055000398828684</v>
      </c>
      <c r="I64" s="12">
        <v>29.335491039061758</v>
      </c>
      <c r="J64" s="17">
        <v>20.640528535098085</v>
      </c>
      <c r="K64" s="12">
        <f t="shared" si="4"/>
        <v>72.34799482535576</v>
      </c>
      <c r="L64" s="12">
        <f t="shared" si="2"/>
        <v>8.39231547017189</v>
      </c>
      <c r="M64" s="14">
        <v>1960.2050103877446</v>
      </c>
      <c r="N64" s="13">
        <v>452.18133073360957</v>
      </c>
      <c r="O64" s="16">
        <v>433.49976594733556</v>
      </c>
      <c r="P64" s="14">
        <f t="shared" si="3"/>
        <v>217.52236483858422</v>
      </c>
      <c r="Q64" s="14">
        <f t="shared" si="1"/>
        <v>922.2222222222222</v>
      </c>
    </row>
    <row r="65" spans="1:17" ht="15">
      <c r="A65" s="3"/>
      <c r="B65" s="11">
        <v>1959</v>
      </c>
      <c r="C65" s="16">
        <v>19807.94519959798</v>
      </c>
      <c r="D65" s="18">
        <v>11347</v>
      </c>
      <c r="E65" s="15">
        <v>1750</v>
      </c>
      <c r="F65" s="14">
        <v>94123.15353376165</v>
      </c>
      <c r="G65" s="53">
        <v>8290</v>
      </c>
      <c r="H65" s="17">
        <v>6.476041783008184</v>
      </c>
      <c r="I65" s="12">
        <v>30.772776726255586</v>
      </c>
      <c r="J65" s="17">
        <v>21.044710526504982</v>
      </c>
      <c r="K65" s="12">
        <f t="shared" si="4"/>
        <v>73.39586028460543</v>
      </c>
      <c r="L65" s="12">
        <f t="shared" si="2"/>
        <v>8.84732052578362</v>
      </c>
      <c r="M65" s="14">
        <v>2096.5101097249635</v>
      </c>
      <c r="N65" s="13">
        <v>474.33585181574466</v>
      </c>
      <c r="O65" s="16">
        <v>441.988540756424</v>
      </c>
      <c r="P65" s="14">
        <f t="shared" si="3"/>
        <v>220.6728899260988</v>
      </c>
      <c r="Q65" s="14">
        <f t="shared" si="1"/>
        <v>972.2222222222222</v>
      </c>
    </row>
    <row r="66" spans="1:17" ht="15">
      <c r="A66" s="22" t="s">
        <v>19</v>
      </c>
      <c r="B66" s="11">
        <v>1960</v>
      </c>
      <c r="C66" s="16">
        <v>22012.585942760128</v>
      </c>
      <c r="D66" s="18">
        <v>11483</v>
      </c>
      <c r="E66" s="15">
        <v>1920</v>
      </c>
      <c r="F66" s="14">
        <v>102025.59073827129</v>
      </c>
      <c r="G66" s="53">
        <v>8880</v>
      </c>
      <c r="H66" s="17">
        <v>7.196830609177293</v>
      </c>
      <c r="I66" s="12">
        <v>33.35641238398355</v>
      </c>
      <c r="J66" s="17">
        <v>21.575553528750984</v>
      </c>
      <c r="K66" s="12">
        <f t="shared" si="4"/>
        <v>74.27554980595083</v>
      </c>
      <c r="L66" s="12">
        <f t="shared" si="2"/>
        <v>9.706774519716886</v>
      </c>
      <c r="M66" s="14">
        <v>2329.8534252368027</v>
      </c>
      <c r="N66" s="13">
        <v>514.1603704606387</v>
      </c>
      <c r="O66" s="16">
        <v>453.13749543736253</v>
      </c>
      <c r="P66" s="14">
        <f t="shared" si="3"/>
        <v>223.317775184753</v>
      </c>
      <c r="Q66" s="14">
        <f t="shared" si="1"/>
        <v>1066.6666666666665</v>
      </c>
    </row>
    <row r="67" spans="1:17" ht="15">
      <c r="A67" s="3"/>
      <c r="B67" s="11">
        <v>1961</v>
      </c>
      <c r="C67" s="16">
        <v>23322.258057591167</v>
      </c>
      <c r="D67" s="18">
        <v>11637</v>
      </c>
      <c r="E67" s="15">
        <v>2000</v>
      </c>
      <c r="F67" s="14">
        <v>105290.06143168866</v>
      </c>
      <c r="G67" s="53">
        <v>9050</v>
      </c>
      <c r="H67" s="17">
        <v>7.625016938058021</v>
      </c>
      <c r="I67" s="12">
        <v>34.42370373586016</v>
      </c>
      <c r="J67" s="17">
        <v>22.150483854283298</v>
      </c>
      <c r="K67" s="12">
        <f t="shared" si="4"/>
        <v>75.27166882276843</v>
      </c>
      <c r="L67" s="12">
        <f t="shared" si="2"/>
        <v>10.111223458038422</v>
      </c>
      <c r="M67" s="14">
        <v>2468.471580805199</v>
      </c>
      <c r="N67" s="13">
        <v>530.611747501828</v>
      </c>
      <c r="O67" s="16">
        <v>465.2123878574127</v>
      </c>
      <c r="P67" s="14">
        <f t="shared" si="3"/>
        <v>226.31271878646442</v>
      </c>
      <c r="Q67" s="14">
        <f t="shared" si="1"/>
        <v>1111.111111111111</v>
      </c>
    </row>
    <row r="68" spans="1:17" ht="15">
      <c r="A68" s="3"/>
      <c r="B68" s="11">
        <v>1962</v>
      </c>
      <c r="C68" s="16">
        <v>24977.429689405843</v>
      </c>
      <c r="D68" s="18">
        <v>11801</v>
      </c>
      <c r="E68" s="15">
        <v>2120</v>
      </c>
      <c r="F68" s="14">
        <v>109502.43768941688</v>
      </c>
      <c r="G68" s="53">
        <v>9280</v>
      </c>
      <c r="H68" s="17">
        <v>8.166161440310542</v>
      </c>
      <c r="I68" s="12">
        <v>35.80090487287427</v>
      </c>
      <c r="J68" s="17">
        <v>22.809930277762064</v>
      </c>
      <c r="K68" s="12">
        <f t="shared" si="4"/>
        <v>76.33247089262613</v>
      </c>
      <c r="L68" s="12">
        <f t="shared" si="2"/>
        <v>10.717896865520729</v>
      </c>
      <c r="M68" s="14">
        <v>2643.6580539331567</v>
      </c>
      <c r="N68" s="13">
        <v>551.8401169875701</v>
      </c>
      <c r="O68" s="16">
        <v>479.0623176083271</v>
      </c>
      <c r="P68" s="14">
        <f t="shared" si="3"/>
        <v>229.50213924542982</v>
      </c>
      <c r="Q68" s="14">
        <f t="shared" si="1"/>
        <v>1177.7777777777778</v>
      </c>
    </row>
    <row r="69" spans="1:17" ht="15">
      <c r="A69" s="3"/>
      <c r="B69" s="11">
        <v>1963</v>
      </c>
      <c r="C69" s="16">
        <v>27190.916052731733</v>
      </c>
      <c r="D69" s="18">
        <v>11964</v>
      </c>
      <c r="E69" s="15">
        <v>2270</v>
      </c>
      <c r="F69" s="14">
        <v>113555.21760213358</v>
      </c>
      <c r="G69" s="53">
        <v>9490</v>
      </c>
      <c r="H69" s="17">
        <v>8.889842267906342</v>
      </c>
      <c r="I69" s="12">
        <v>37.125927321574416</v>
      </c>
      <c r="J69" s="17">
        <v>23.94510496910962</v>
      </c>
      <c r="K69" s="12">
        <f t="shared" si="4"/>
        <v>77.38680465717982</v>
      </c>
      <c r="L69" s="12">
        <f t="shared" si="2"/>
        <v>11.47623862487361</v>
      </c>
      <c r="M69" s="14">
        <v>2877.9376064909484</v>
      </c>
      <c r="N69" s="13">
        <v>572.2641969290763</v>
      </c>
      <c r="O69" s="16">
        <v>502.903662667477</v>
      </c>
      <c r="P69" s="14">
        <f t="shared" si="3"/>
        <v>232.6721120186698</v>
      </c>
      <c r="Q69" s="14">
        <f t="shared" si="1"/>
        <v>1261.111111111111</v>
      </c>
    </row>
    <row r="70" spans="1:17" ht="15">
      <c r="A70" s="3"/>
      <c r="B70" s="11">
        <v>1964</v>
      </c>
      <c r="C70" s="16">
        <v>31987.323503869018</v>
      </c>
      <c r="D70" s="18">
        <v>12125</v>
      </c>
      <c r="E70" s="15">
        <v>2640</v>
      </c>
      <c r="F70" s="14">
        <v>123319.6121651109</v>
      </c>
      <c r="G70" s="53">
        <v>10170</v>
      </c>
      <c r="H70" s="17">
        <v>10.457987512094885</v>
      </c>
      <c r="I70" s="12">
        <v>40.31831434296533</v>
      </c>
      <c r="J70" s="17">
        <v>25.938553440341376</v>
      </c>
      <c r="K70" s="12">
        <f aca="true" t="shared" si="5" ref="K70:K101">+D70/D$101*100</f>
        <v>78.42820181112549</v>
      </c>
      <c r="L70" s="12">
        <f t="shared" si="2"/>
        <v>13.346814964610717</v>
      </c>
      <c r="M70" s="14">
        <v>3385.598376466905</v>
      </c>
      <c r="N70" s="13">
        <v>621.4720935900561</v>
      </c>
      <c r="O70" s="16">
        <v>544.7707807617439</v>
      </c>
      <c r="P70" s="14">
        <f t="shared" si="3"/>
        <v>235.80318942045895</v>
      </c>
      <c r="Q70" s="14">
        <f aca="true" t="shared" si="6" ref="Q70:Q107">+E70/E$6*100</f>
        <v>1466.6666666666665</v>
      </c>
    </row>
    <row r="71" spans="1:17" ht="15">
      <c r="A71" s="3"/>
      <c r="B71" s="11">
        <v>1965</v>
      </c>
      <c r="C71" s="16">
        <v>35672.30479796256</v>
      </c>
      <c r="D71" s="18">
        <v>12293</v>
      </c>
      <c r="E71" s="15">
        <v>2900</v>
      </c>
      <c r="F71" s="14">
        <v>129732.48348284638</v>
      </c>
      <c r="G71" s="53">
        <v>10550</v>
      </c>
      <c r="H71" s="17">
        <v>11.662761282906695</v>
      </c>
      <c r="I71" s="12">
        <v>42.41494890976293</v>
      </c>
      <c r="J71" s="17">
        <v>27.496817944350276</v>
      </c>
      <c r="K71" s="12">
        <f t="shared" si="5"/>
        <v>79.51487710219922</v>
      </c>
      <c r="L71" s="12">
        <f aca="true" t="shared" si="7" ref="L71:L109">+E71/E$101*100</f>
        <v>14.661274014155712</v>
      </c>
      <c r="M71" s="14">
        <v>3775.6237152572858</v>
      </c>
      <c r="N71" s="13">
        <v>653.7899098220815</v>
      </c>
      <c r="O71" s="16">
        <v>577.4980094576194</v>
      </c>
      <c r="P71" s="14">
        <f aca="true" t="shared" si="8" ref="P71:P107">+D71/D$6*100</f>
        <v>239.07040062232596</v>
      </c>
      <c r="Q71" s="14">
        <f t="shared" si="6"/>
        <v>1611.111111111111</v>
      </c>
    </row>
    <row r="72" spans="1:17" ht="15">
      <c r="A72" s="3"/>
      <c r="B72" s="11">
        <v>1966</v>
      </c>
      <c r="C72" s="16">
        <v>38728.206399234994</v>
      </c>
      <c r="D72" s="18">
        <v>12455</v>
      </c>
      <c r="E72" s="15">
        <v>3110</v>
      </c>
      <c r="F72" s="14">
        <v>133108.1879924839</v>
      </c>
      <c r="G72" s="53">
        <v>10690</v>
      </c>
      <c r="H72" s="17">
        <v>12.66186271696173</v>
      </c>
      <c r="I72" s="12">
        <v>43.518607226221995</v>
      </c>
      <c r="J72" s="17">
        <v>29.09528480804038</v>
      </c>
      <c r="K72" s="12">
        <f t="shared" si="5"/>
        <v>80.5627425614489</v>
      </c>
      <c r="L72" s="12">
        <f t="shared" si="7"/>
        <v>15.722952477249747</v>
      </c>
      <c r="M72" s="14">
        <v>4099.066078250212</v>
      </c>
      <c r="N72" s="13">
        <v>670.8018523031928</v>
      </c>
      <c r="O72" s="16">
        <v>611.0695824968433</v>
      </c>
      <c r="P72" s="14">
        <f t="shared" si="8"/>
        <v>242.22092570984051</v>
      </c>
      <c r="Q72" s="14">
        <f t="shared" si="6"/>
        <v>1727.7777777777778</v>
      </c>
    </row>
    <row r="73" spans="1:17" ht="15">
      <c r="A73" s="3"/>
      <c r="B73" s="11">
        <v>1967</v>
      </c>
      <c r="C73" s="16">
        <v>42586.978113016085</v>
      </c>
      <c r="D73" s="18">
        <v>12597</v>
      </c>
      <c r="E73" s="15">
        <v>3380</v>
      </c>
      <c r="F73" s="14">
        <v>140560.8536792338</v>
      </c>
      <c r="G73" s="53">
        <v>11160</v>
      </c>
      <c r="H73" s="17">
        <v>13.923455809921398</v>
      </c>
      <c r="I73" s="12">
        <v>45.95519385324696</v>
      </c>
      <c r="J73" s="17">
        <v>30.297893757960153</v>
      </c>
      <c r="K73" s="12">
        <f t="shared" si="5"/>
        <v>81.48124191461838</v>
      </c>
      <c r="L73" s="12">
        <f t="shared" si="7"/>
        <v>17.087967644084934</v>
      </c>
      <c r="M73" s="14">
        <v>4507.48572135519</v>
      </c>
      <c r="N73" s="13">
        <v>708.3597367779673</v>
      </c>
      <c r="O73" s="16">
        <v>636.3272059840472</v>
      </c>
      <c r="P73" s="14">
        <f t="shared" si="8"/>
        <v>244.98249708284715</v>
      </c>
      <c r="Q73" s="14">
        <f t="shared" si="6"/>
        <v>1877.7777777777778</v>
      </c>
    </row>
    <row r="74" spans="1:17" ht="15">
      <c r="A74" s="3"/>
      <c r="B74" s="11">
        <v>1968</v>
      </c>
      <c r="C74" s="16">
        <v>47039.967369561185</v>
      </c>
      <c r="D74" s="18">
        <v>12726</v>
      </c>
      <c r="E74" s="15">
        <v>3700</v>
      </c>
      <c r="F74" s="14">
        <v>149416.03270093343</v>
      </c>
      <c r="G74" s="53">
        <v>11740</v>
      </c>
      <c r="H74" s="17">
        <v>15.37932335166207</v>
      </c>
      <c r="I74" s="12">
        <v>48.85032046848558</v>
      </c>
      <c r="J74" s="17">
        <v>31.48254341869387</v>
      </c>
      <c r="K74" s="12">
        <f t="shared" si="5"/>
        <v>82.3156532988357</v>
      </c>
      <c r="L74" s="12">
        <f t="shared" si="7"/>
        <v>18.70576339737108</v>
      </c>
      <c r="M74" s="14">
        <v>4978.79846484122</v>
      </c>
      <c r="N74" s="13">
        <v>752.9856202778456</v>
      </c>
      <c r="O74" s="16">
        <v>661.2076420535208</v>
      </c>
      <c r="P74" s="14">
        <f t="shared" si="8"/>
        <v>247.49124854142357</v>
      </c>
      <c r="Q74" s="14">
        <f t="shared" si="6"/>
        <v>2055.5555555555557</v>
      </c>
    </row>
    <row r="75" spans="1:17" ht="15">
      <c r="A75" s="3"/>
      <c r="B75" s="11">
        <v>1969</v>
      </c>
      <c r="C75" s="16">
        <v>53324</v>
      </c>
      <c r="D75" s="16">
        <v>12873</v>
      </c>
      <c r="E75" s="15">
        <v>4140</v>
      </c>
      <c r="F75" s="16">
        <v>159577</v>
      </c>
      <c r="G75" s="53">
        <v>12400</v>
      </c>
      <c r="H75" s="17">
        <v>17.433835188727052</v>
      </c>
      <c r="I75" s="12">
        <v>52.17252414420761</v>
      </c>
      <c r="J75" s="17">
        <v>33.415740324426345</v>
      </c>
      <c r="K75" s="12">
        <f t="shared" si="5"/>
        <v>83.26649417852524</v>
      </c>
      <c r="L75" s="12">
        <f t="shared" si="7"/>
        <v>20.930232558139537</v>
      </c>
      <c r="M75" s="14">
        <v>5643.9122768394445</v>
      </c>
      <c r="N75" s="13">
        <v>804.1920545941997</v>
      </c>
      <c r="O75" s="16">
        <v>701.8114944803076</v>
      </c>
      <c r="P75" s="14">
        <f t="shared" si="8"/>
        <v>250.35005834305716</v>
      </c>
      <c r="Q75" s="14">
        <f t="shared" si="6"/>
        <v>2300</v>
      </c>
    </row>
    <row r="76" spans="1:17" ht="15">
      <c r="A76" s="22" t="s">
        <v>20</v>
      </c>
      <c r="B76" s="11">
        <v>1970</v>
      </c>
      <c r="C76" s="16">
        <v>59556</v>
      </c>
      <c r="D76" s="16">
        <v>13032</v>
      </c>
      <c r="E76" s="15">
        <v>4570</v>
      </c>
      <c r="F76" s="16">
        <v>167966</v>
      </c>
      <c r="G76" s="53">
        <v>12890</v>
      </c>
      <c r="H76" s="17">
        <v>19.471335393065566</v>
      </c>
      <c r="I76" s="12">
        <v>54.91499629888868</v>
      </c>
      <c r="J76" s="17">
        <v>35.45722790745159</v>
      </c>
      <c r="K76" s="12">
        <f t="shared" si="5"/>
        <v>84.29495472186287</v>
      </c>
      <c r="L76" s="12">
        <f t="shared" si="7"/>
        <v>23.104145601617795</v>
      </c>
      <c r="M76" s="14">
        <v>6303.518857539755</v>
      </c>
      <c r="N76" s="13">
        <v>846.4686179209368</v>
      </c>
      <c r="O76" s="16">
        <v>744.6842947376138</v>
      </c>
      <c r="P76" s="14">
        <f t="shared" si="8"/>
        <v>253.44224037339558</v>
      </c>
      <c r="Q76" s="14">
        <f t="shared" si="6"/>
        <v>2538.888888888889</v>
      </c>
    </row>
    <row r="77" spans="1:17" ht="15">
      <c r="A77" s="3"/>
      <c r="B77" s="11">
        <v>1971</v>
      </c>
      <c r="C77" s="16">
        <v>66756</v>
      </c>
      <c r="D77" s="16">
        <v>13194</v>
      </c>
      <c r="E77" s="15">
        <v>5060</v>
      </c>
      <c r="F77" s="16">
        <v>174159</v>
      </c>
      <c r="G77" s="53">
        <v>13200</v>
      </c>
      <c r="H77" s="17">
        <v>21.82531508999068</v>
      </c>
      <c r="I77" s="12">
        <v>56.939869223066935</v>
      </c>
      <c r="J77" s="17">
        <v>38.33046227150276</v>
      </c>
      <c r="K77" s="12">
        <f t="shared" si="5"/>
        <v>85.34282018111254</v>
      </c>
      <c r="L77" s="12">
        <f t="shared" si="7"/>
        <v>25.581395348837212</v>
      </c>
      <c r="M77" s="14">
        <v>7065.5803756787545</v>
      </c>
      <c r="N77" s="13">
        <v>877.6783874622986</v>
      </c>
      <c r="O77" s="16">
        <v>805.030689670738</v>
      </c>
      <c r="P77" s="14">
        <f t="shared" si="8"/>
        <v>256.59276546091013</v>
      </c>
      <c r="Q77" s="14">
        <f t="shared" si="6"/>
        <v>2811.111111111111</v>
      </c>
    </row>
    <row r="78" spans="1:17" ht="15">
      <c r="A78" s="3"/>
      <c r="B78" s="11">
        <v>1972</v>
      </c>
      <c r="C78" s="16">
        <v>75001</v>
      </c>
      <c r="D78" s="16">
        <v>13330</v>
      </c>
      <c r="E78" s="15">
        <v>5630</v>
      </c>
      <c r="F78" s="16">
        <v>179335</v>
      </c>
      <c r="G78" s="53">
        <v>13450</v>
      </c>
      <c r="H78" s="17">
        <v>24.52094878459451</v>
      </c>
      <c r="I78" s="12">
        <v>58.63213209889181</v>
      </c>
      <c r="J78" s="17">
        <v>41.8216904397</v>
      </c>
      <c r="K78" s="12">
        <f t="shared" si="5"/>
        <v>86.22250970245796</v>
      </c>
      <c r="L78" s="12">
        <f t="shared" si="7"/>
        <v>28.463094034378162</v>
      </c>
      <c r="M78" s="14">
        <v>7938.246655825428</v>
      </c>
      <c r="N78" s="13">
        <v>903.7629615210888</v>
      </c>
      <c r="O78" s="16">
        <v>878.3549441398739</v>
      </c>
      <c r="P78" s="14">
        <f t="shared" si="8"/>
        <v>259.23765071956433</v>
      </c>
      <c r="Q78" s="14">
        <f t="shared" si="6"/>
        <v>3127.777777777778</v>
      </c>
    </row>
    <row r="79" spans="1:17" ht="15">
      <c r="A79" s="3"/>
      <c r="B79" s="11">
        <v>1973</v>
      </c>
      <c r="C79" s="16">
        <v>86221</v>
      </c>
      <c r="D79" s="16">
        <v>13438</v>
      </c>
      <c r="E79" s="15">
        <v>6420</v>
      </c>
      <c r="F79" s="16">
        <v>188964</v>
      </c>
      <c r="G79" s="53">
        <v>14060</v>
      </c>
      <c r="H79" s="17">
        <v>28.18923381230281</v>
      </c>
      <c r="I79" s="12">
        <v>61.780244736886466</v>
      </c>
      <c r="J79" s="17">
        <v>45.628232669450995</v>
      </c>
      <c r="K79" s="12">
        <f t="shared" si="5"/>
        <v>86.92108667529106</v>
      </c>
      <c r="L79" s="12">
        <f t="shared" si="7"/>
        <v>32.45702730030334</v>
      </c>
      <c r="M79" s="14">
        <v>9125.792521592035</v>
      </c>
      <c r="N79" s="13">
        <v>952.2885340891128</v>
      </c>
      <c r="O79" s="16">
        <v>958.3012075558674</v>
      </c>
      <c r="P79" s="14">
        <f t="shared" si="8"/>
        <v>261.3380007779074</v>
      </c>
      <c r="Q79" s="14">
        <f t="shared" si="6"/>
        <v>3566.6666666666665</v>
      </c>
    </row>
    <row r="80" spans="1:17" ht="15">
      <c r="A80" s="3"/>
      <c r="B80" s="11">
        <v>1974</v>
      </c>
      <c r="C80" s="16">
        <v>97545</v>
      </c>
      <c r="D80" s="16">
        <v>13543</v>
      </c>
      <c r="E80" s="15">
        <v>7200</v>
      </c>
      <c r="F80" s="16">
        <v>196050</v>
      </c>
      <c r="G80" s="53">
        <v>14480</v>
      </c>
      <c r="H80" s="17">
        <v>31.891520768966704</v>
      </c>
      <c r="I80" s="12">
        <v>64.09679791110567</v>
      </c>
      <c r="J80" s="17">
        <v>49.755248012851276</v>
      </c>
      <c r="K80" s="12">
        <f t="shared" si="5"/>
        <v>87.60025873221215</v>
      </c>
      <c r="L80" s="12">
        <f t="shared" si="7"/>
        <v>36.400404448938325</v>
      </c>
      <c r="M80" s="14">
        <v>10324.34594262065</v>
      </c>
      <c r="N80" s="13">
        <v>987.9985981889172</v>
      </c>
      <c r="O80" s="16">
        <v>1044.9757683407674</v>
      </c>
      <c r="P80" s="14">
        <f t="shared" si="8"/>
        <v>263.38000777907433</v>
      </c>
      <c r="Q80" s="14">
        <f t="shared" si="6"/>
        <v>4000</v>
      </c>
    </row>
    <row r="81" spans="1:17" ht="15">
      <c r="A81" s="3"/>
      <c r="B81" s="11">
        <v>1975</v>
      </c>
      <c r="C81" s="16">
        <v>105982</v>
      </c>
      <c r="D81" s="16">
        <v>13660</v>
      </c>
      <c r="E81" s="15">
        <v>7760</v>
      </c>
      <c r="F81" s="16">
        <v>193292</v>
      </c>
      <c r="G81" s="53">
        <v>14150</v>
      </c>
      <c r="H81" s="17">
        <v>34.649927255488535</v>
      </c>
      <c r="I81" s="12">
        <v>63.19525701476001</v>
      </c>
      <c r="J81" s="17">
        <v>54.82994910107831</v>
      </c>
      <c r="K81" s="12">
        <f t="shared" si="5"/>
        <v>88.35705045278137</v>
      </c>
      <c r="L81" s="12">
        <f t="shared" si="7"/>
        <v>39.23154701718908</v>
      </c>
      <c r="M81" s="14">
        <v>11217.333863251031</v>
      </c>
      <c r="N81" s="13">
        <v>974.0995921506359</v>
      </c>
      <c r="O81" s="16">
        <v>1151.5592403118849</v>
      </c>
      <c r="P81" s="14">
        <f t="shared" si="8"/>
        <v>265.6553870089459</v>
      </c>
      <c r="Q81" s="14">
        <f t="shared" si="6"/>
        <v>4311.111111111111</v>
      </c>
    </row>
    <row r="82" spans="1:17" ht="15">
      <c r="A82" s="3"/>
      <c r="B82" s="11">
        <v>1976</v>
      </c>
      <c r="C82" s="16">
        <v>121284</v>
      </c>
      <c r="D82" s="16">
        <v>13773</v>
      </c>
      <c r="E82" s="15">
        <v>8810</v>
      </c>
      <c r="F82" s="16">
        <v>203309</v>
      </c>
      <c r="G82" s="53">
        <v>14760</v>
      </c>
      <c r="H82" s="17">
        <v>39.652787994703544</v>
      </c>
      <c r="I82" s="12">
        <v>66.47004284183501</v>
      </c>
      <c r="J82" s="17">
        <v>59.655126278550874</v>
      </c>
      <c r="K82" s="12">
        <f t="shared" si="5"/>
        <v>89.08796895213455</v>
      </c>
      <c r="L82" s="12">
        <f t="shared" si="7"/>
        <v>44.53993933265925</v>
      </c>
      <c r="M82" s="14">
        <v>12836.926273051444</v>
      </c>
      <c r="N82" s="13">
        <v>1024.580499868353</v>
      </c>
      <c r="O82" s="16">
        <v>1252.895821724193</v>
      </c>
      <c r="P82" s="14">
        <f t="shared" si="8"/>
        <v>267.852975495916</v>
      </c>
      <c r="Q82" s="14">
        <f t="shared" si="6"/>
        <v>4894.444444444444</v>
      </c>
    </row>
    <row r="83" spans="1:17" ht="15">
      <c r="A83" s="3"/>
      <c r="B83" s="11">
        <v>1977</v>
      </c>
      <c r="C83" s="16">
        <v>132308</v>
      </c>
      <c r="D83" s="16">
        <v>13856</v>
      </c>
      <c r="E83" s="15">
        <v>9550</v>
      </c>
      <c r="F83" s="16">
        <v>208058</v>
      </c>
      <c r="G83" s="53">
        <v>15020</v>
      </c>
      <c r="H83" s="17">
        <v>43.25699246399555</v>
      </c>
      <c r="I83" s="12">
        <v>68.02267658883314</v>
      </c>
      <c r="J83" s="17">
        <v>63.59201759358112</v>
      </c>
      <c r="K83" s="12">
        <f t="shared" si="5"/>
        <v>89.6248382923674</v>
      </c>
      <c r="L83" s="12">
        <f t="shared" si="7"/>
        <v>48.28109201213347</v>
      </c>
      <c r="M83" s="14">
        <v>14003.727130824265</v>
      </c>
      <c r="N83" s="13">
        <v>1048.5131973577645</v>
      </c>
      <c r="O83" s="16">
        <v>1335.5794820812384</v>
      </c>
      <c r="P83" s="14">
        <f t="shared" si="8"/>
        <v>269.4671334111241</v>
      </c>
      <c r="Q83" s="14">
        <f t="shared" si="6"/>
        <v>5305.555555555556</v>
      </c>
    </row>
    <row r="84" spans="1:17" ht="15">
      <c r="A84" s="3"/>
      <c r="B84" s="11">
        <v>1978</v>
      </c>
      <c r="C84" s="16">
        <v>142049</v>
      </c>
      <c r="D84" s="16">
        <v>13939</v>
      </c>
      <c r="E84" s="15">
        <v>10190</v>
      </c>
      <c r="F84" s="16">
        <v>212135</v>
      </c>
      <c r="G84" s="53">
        <v>15220</v>
      </c>
      <c r="H84" s="17">
        <v>46.44173082896049</v>
      </c>
      <c r="I84" s="12">
        <v>69.35579930548553</v>
      </c>
      <c r="J84" s="17">
        <v>66.96156816591873</v>
      </c>
      <c r="K84" s="12">
        <f t="shared" si="5"/>
        <v>90.16170763260027</v>
      </c>
      <c r="L84" s="12">
        <f t="shared" si="7"/>
        <v>51.51668351870576</v>
      </c>
      <c r="M84" s="14">
        <v>15034.73285973982</v>
      </c>
      <c r="N84" s="13">
        <v>1069.0593350002853</v>
      </c>
      <c r="O84" s="16">
        <v>1406.3515810126485</v>
      </c>
      <c r="P84" s="14">
        <f t="shared" si="8"/>
        <v>271.0812913263322</v>
      </c>
      <c r="Q84" s="14">
        <f t="shared" si="6"/>
        <v>5661.111111111111</v>
      </c>
    </row>
    <row r="85" spans="1:17" ht="15">
      <c r="A85" s="3"/>
      <c r="B85" s="11">
        <v>1979</v>
      </c>
      <c r="C85" s="16">
        <v>152251</v>
      </c>
      <c r="D85" s="16">
        <v>14034</v>
      </c>
      <c r="E85" s="15">
        <v>10850</v>
      </c>
      <c r="F85" s="16">
        <v>218373</v>
      </c>
      <c r="G85" s="53">
        <v>15560</v>
      </c>
      <c r="H85" s="17">
        <v>49.77718928285355</v>
      </c>
      <c r="I85" s="12">
        <v>71.39523058412186</v>
      </c>
      <c r="J85" s="17">
        <v>69.72060861152801</v>
      </c>
      <c r="K85" s="12">
        <f t="shared" si="5"/>
        <v>90.77619663648125</v>
      </c>
      <c r="L85" s="12">
        <f t="shared" si="7"/>
        <v>54.853387259858444</v>
      </c>
      <c r="M85" s="14">
        <v>16114.531694191774</v>
      </c>
      <c r="N85" s="13">
        <v>1100.4958831028227</v>
      </c>
      <c r="O85" s="16">
        <v>1464.2973173836165</v>
      </c>
      <c r="P85" s="14">
        <f t="shared" si="8"/>
        <v>272.92882147024505</v>
      </c>
      <c r="Q85" s="14">
        <f t="shared" si="6"/>
        <v>6027.777777777778</v>
      </c>
    </row>
    <row r="86" spans="1:17" ht="15">
      <c r="A86" s="22" t="s">
        <v>21</v>
      </c>
      <c r="B86" s="11">
        <v>1980</v>
      </c>
      <c r="C86" s="16">
        <v>162434</v>
      </c>
      <c r="D86" s="16">
        <v>14148</v>
      </c>
      <c r="E86" s="15">
        <v>11480</v>
      </c>
      <c r="F86" s="16">
        <v>220811</v>
      </c>
      <c r="G86" s="53">
        <v>15610</v>
      </c>
      <c r="H86" s="17">
        <v>53.106435845879716</v>
      </c>
      <c r="I86" s="12">
        <v>72.19241347285828</v>
      </c>
      <c r="J86" s="17">
        <v>73.5623499633321</v>
      </c>
      <c r="K86" s="12">
        <f t="shared" si="5"/>
        <v>91.51358344113842</v>
      </c>
      <c r="L86" s="12">
        <f t="shared" si="7"/>
        <v>58.03842264914054</v>
      </c>
      <c r="M86" s="14">
        <v>17192.31953297086</v>
      </c>
      <c r="N86" s="13">
        <v>1112.7822415949656</v>
      </c>
      <c r="O86" s="16">
        <v>1544.9850734793251</v>
      </c>
      <c r="P86" s="14">
        <f t="shared" si="8"/>
        <v>275.1458576429405</v>
      </c>
      <c r="Q86" s="14">
        <f t="shared" si="6"/>
        <v>6377.777777777778</v>
      </c>
    </row>
    <row r="87" spans="1:17" ht="15">
      <c r="A87" s="3"/>
      <c r="B87" s="11">
        <v>1981</v>
      </c>
      <c r="C87" s="16">
        <v>169000</v>
      </c>
      <c r="D87" s="16">
        <v>14247</v>
      </c>
      <c r="E87" s="15">
        <v>11860</v>
      </c>
      <c r="F87" s="16">
        <v>217967</v>
      </c>
      <c r="G87" s="53">
        <v>15300</v>
      </c>
      <c r="H87" s="17">
        <v>55.253134552825586</v>
      </c>
      <c r="I87" s="12">
        <v>71.26264181800019</v>
      </c>
      <c r="J87" s="17">
        <v>77.53450215042298</v>
      </c>
      <c r="K87" s="12">
        <f t="shared" si="5"/>
        <v>92.15394566623544</v>
      </c>
      <c r="L87" s="12">
        <f t="shared" si="7"/>
        <v>59.95955510616785</v>
      </c>
      <c r="M87" s="14">
        <v>17887.277300762624</v>
      </c>
      <c r="N87" s="13">
        <v>1098.4498365286595</v>
      </c>
      <c r="O87" s="16">
        <v>1628.410939300634</v>
      </c>
      <c r="P87" s="14">
        <f t="shared" si="8"/>
        <v>277.07117852975495</v>
      </c>
      <c r="Q87" s="14">
        <f t="shared" si="6"/>
        <v>6588.888888888889</v>
      </c>
    </row>
    <row r="88" spans="1:17" ht="15">
      <c r="A88" s="3"/>
      <c r="B88" s="11">
        <v>1982</v>
      </c>
      <c r="C88" s="16">
        <v>175994</v>
      </c>
      <c r="D88" s="16">
        <v>14312</v>
      </c>
      <c r="E88" s="15">
        <v>12300</v>
      </c>
      <c r="F88" s="16">
        <v>215367</v>
      </c>
      <c r="G88" s="53">
        <v>15050</v>
      </c>
      <c r="H88" s="17">
        <v>57.53976427508868</v>
      </c>
      <c r="I88" s="12">
        <v>70.4125501854257</v>
      </c>
      <c r="J88" s="17">
        <v>81.71805185803157</v>
      </c>
      <c r="K88" s="12">
        <f t="shared" si="5"/>
        <v>92.57438551099611</v>
      </c>
      <c r="L88" s="12">
        <f t="shared" si="7"/>
        <v>62.1840242669363</v>
      </c>
      <c r="M88" s="14">
        <v>18627.535392132642</v>
      </c>
      <c r="N88" s="13">
        <v>1085.347075216284</v>
      </c>
      <c r="O88" s="16">
        <v>1716.2745279818082</v>
      </c>
      <c r="P88" s="14">
        <f t="shared" si="8"/>
        <v>278.3352781019059</v>
      </c>
      <c r="Q88" s="14">
        <f t="shared" si="6"/>
        <v>6833.333333333333</v>
      </c>
    </row>
    <row r="89" spans="1:17" ht="15">
      <c r="A89" s="3"/>
      <c r="B89" s="11">
        <v>1983</v>
      </c>
      <c r="C89" s="16">
        <v>183896</v>
      </c>
      <c r="D89" s="16">
        <v>14368</v>
      </c>
      <c r="E89" s="15">
        <v>12800</v>
      </c>
      <c r="F89" s="16">
        <v>220407</v>
      </c>
      <c r="G89" s="53">
        <v>15340</v>
      </c>
      <c r="H89" s="17">
        <v>60.12325699246399</v>
      </c>
      <c r="I89" s="12">
        <v>72.06009999771238</v>
      </c>
      <c r="J89" s="17">
        <v>83.43487865597281</v>
      </c>
      <c r="K89" s="12">
        <f t="shared" si="5"/>
        <v>92.9366106080207</v>
      </c>
      <c r="L89" s="12">
        <f t="shared" si="7"/>
        <v>64.71183013144591</v>
      </c>
      <c r="M89" s="14">
        <v>19463.897908290197</v>
      </c>
      <c r="N89" s="13">
        <v>1110.7462740679657</v>
      </c>
      <c r="O89" s="16">
        <v>1752.3261939026063</v>
      </c>
      <c r="P89" s="14">
        <f t="shared" si="8"/>
        <v>279.4243485025282</v>
      </c>
      <c r="Q89" s="14">
        <f t="shared" si="6"/>
        <v>7111.111111111111</v>
      </c>
    </row>
    <row r="90" spans="1:17" ht="15">
      <c r="A90" s="3"/>
      <c r="B90" s="11">
        <v>1984</v>
      </c>
      <c r="C90" s="16">
        <v>192849</v>
      </c>
      <c r="D90" s="16">
        <v>14423</v>
      </c>
      <c r="E90" s="15">
        <v>13370</v>
      </c>
      <c r="F90" s="16">
        <v>227942</v>
      </c>
      <c r="G90" s="53">
        <v>15800</v>
      </c>
      <c r="H90" s="17">
        <v>63.050365357265456</v>
      </c>
      <c r="I90" s="12">
        <v>74.52367641419572</v>
      </c>
      <c r="J90" s="17">
        <v>84.60447523661789</v>
      </c>
      <c r="K90" s="12">
        <f t="shared" si="5"/>
        <v>93.29236739974127</v>
      </c>
      <c r="L90" s="12">
        <f t="shared" si="7"/>
        <v>67.59352881698686</v>
      </c>
      <c r="M90" s="14">
        <v>20411.50023772054</v>
      </c>
      <c r="N90" s="13">
        <v>1148.7190842559457</v>
      </c>
      <c r="O90" s="16">
        <v>1776.8922374038543</v>
      </c>
      <c r="P90" s="14">
        <f t="shared" si="8"/>
        <v>280.4939712174251</v>
      </c>
      <c r="Q90" s="14">
        <f t="shared" si="6"/>
        <v>7427.777777777777</v>
      </c>
    </row>
    <row r="91" spans="1:17" ht="15">
      <c r="A91" s="3"/>
      <c r="B91" s="11">
        <v>1985</v>
      </c>
      <c r="C91" s="16">
        <v>198863</v>
      </c>
      <c r="D91" s="16">
        <v>14488</v>
      </c>
      <c r="E91" s="15">
        <v>13730</v>
      </c>
      <c r="F91" s="16">
        <v>230893</v>
      </c>
      <c r="G91" s="53">
        <v>15940</v>
      </c>
      <c r="H91" s="17">
        <v>65.01659228744707</v>
      </c>
      <c r="I91" s="12">
        <v>75.48860555568075</v>
      </c>
      <c r="J91" s="17">
        <v>86.12769014456165</v>
      </c>
      <c r="K91" s="12">
        <f t="shared" si="5"/>
        <v>93.71280724450195</v>
      </c>
      <c r="L91" s="12">
        <f t="shared" si="7"/>
        <v>69.41354903943378</v>
      </c>
      <c r="M91" s="14">
        <v>21048.03328912164</v>
      </c>
      <c r="N91" s="13">
        <v>1163.5907183454917</v>
      </c>
      <c r="O91" s="16">
        <v>1808.8863169216247</v>
      </c>
      <c r="P91" s="14">
        <f t="shared" si="8"/>
        <v>281.75807078957604</v>
      </c>
      <c r="Q91" s="14">
        <f t="shared" si="6"/>
        <v>7627.777777777777</v>
      </c>
    </row>
    <row r="92" spans="1:17" ht="15">
      <c r="A92" s="3"/>
      <c r="B92" s="11">
        <v>1986</v>
      </c>
      <c r="C92" s="16">
        <v>205307</v>
      </c>
      <c r="D92" s="16">
        <v>14567</v>
      </c>
      <c r="E92" s="15">
        <v>14090</v>
      </c>
      <c r="F92" s="16">
        <v>238137</v>
      </c>
      <c r="G92" s="53">
        <v>16350</v>
      </c>
      <c r="H92" s="17">
        <v>67.12340411619505</v>
      </c>
      <c r="I92" s="12">
        <v>77.85693656779407</v>
      </c>
      <c r="J92" s="17">
        <v>86.21377500224045</v>
      </c>
      <c r="K92" s="12">
        <f t="shared" si="5"/>
        <v>94.22380336351875</v>
      </c>
      <c r="L92" s="12">
        <f t="shared" si="7"/>
        <v>71.23356926188069</v>
      </c>
      <c r="M92" s="14">
        <v>21730.078347856044</v>
      </c>
      <c r="N92" s="13">
        <v>1200.0970271712022</v>
      </c>
      <c r="O92" s="16">
        <v>1810.6934569346365</v>
      </c>
      <c r="P92" s="14">
        <f t="shared" si="8"/>
        <v>283.2944379618825</v>
      </c>
      <c r="Q92" s="14">
        <f t="shared" si="6"/>
        <v>7827.777777777777</v>
      </c>
    </row>
    <row r="93" spans="1:17" ht="15">
      <c r="A93" s="3"/>
      <c r="B93" s="11">
        <v>1987</v>
      </c>
      <c r="C93" s="16">
        <v>210144</v>
      </c>
      <c r="D93" s="16">
        <v>14664</v>
      </c>
      <c r="E93" s="15">
        <v>14330</v>
      </c>
      <c r="F93" s="16">
        <v>245435</v>
      </c>
      <c r="G93" s="53">
        <v>16740</v>
      </c>
      <c r="H93" s="17">
        <v>68.70482075425433</v>
      </c>
      <c r="I93" s="12">
        <v>80.24300155770945</v>
      </c>
      <c r="J93" s="17">
        <v>85.62095063809764</v>
      </c>
      <c r="K93" s="12">
        <f t="shared" si="5"/>
        <v>94.85122897800777</v>
      </c>
      <c r="L93" s="12">
        <f t="shared" si="7"/>
        <v>72.4469160768453</v>
      </c>
      <c r="M93" s="14">
        <v>22242.035509416924</v>
      </c>
      <c r="N93" s="13">
        <v>1236.8754702703234</v>
      </c>
      <c r="O93" s="16">
        <v>1798.2437233196847</v>
      </c>
      <c r="P93" s="14">
        <f t="shared" si="8"/>
        <v>285.18086347724625</v>
      </c>
      <c r="Q93" s="14">
        <f t="shared" si="6"/>
        <v>7961.111111111111</v>
      </c>
    </row>
    <row r="94" spans="1:17" ht="15">
      <c r="A94" s="3"/>
      <c r="B94" s="11">
        <v>1988</v>
      </c>
      <c r="C94" s="16">
        <v>217737</v>
      </c>
      <c r="D94" s="16">
        <v>14760</v>
      </c>
      <c r="E94" s="15">
        <v>14750</v>
      </c>
      <c r="F94" s="16">
        <v>251940</v>
      </c>
      <c r="G94" s="53">
        <v>17070</v>
      </c>
      <c r="H94" s="17">
        <v>71.1872885096366</v>
      </c>
      <c r="I94" s="12">
        <v>82.4</v>
      </c>
      <c r="J94" s="17">
        <v>86.39234042431626</v>
      </c>
      <c r="K94" s="12">
        <f t="shared" si="5"/>
        <v>95.47218628719276</v>
      </c>
      <c r="L94" s="12">
        <f t="shared" si="7"/>
        <v>74.57027300303338</v>
      </c>
      <c r="M94" s="14">
        <v>23045.69288542101</v>
      </c>
      <c r="N94" s="13">
        <v>1269.65757116917</v>
      </c>
      <c r="O94" s="16">
        <v>1815.1108935773348</v>
      </c>
      <c r="P94" s="14">
        <f t="shared" si="8"/>
        <v>287.0478413068845</v>
      </c>
      <c r="Q94" s="14">
        <f t="shared" si="6"/>
        <v>8194.444444444443</v>
      </c>
    </row>
    <row r="95" spans="1:17" ht="15">
      <c r="A95" s="3"/>
      <c r="B95" s="11">
        <v>1989</v>
      </c>
      <c r="C95" s="16">
        <v>231102</v>
      </c>
      <c r="D95" s="16">
        <v>14846</v>
      </c>
      <c r="E95" s="15">
        <v>15570</v>
      </c>
      <c r="F95" s="16">
        <v>264386</v>
      </c>
      <c r="G95" s="53">
        <v>17810</v>
      </c>
      <c r="H95" s="17">
        <v>75.55686332205384</v>
      </c>
      <c r="I95" s="12">
        <v>86.4</v>
      </c>
      <c r="J95" s="17">
        <v>87.45007328941416</v>
      </c>
      <c r="K95" s="12">
        <f t="shared" si="5"/>
        <v>96.02846054333764</v>
      </c>
      <c r="L95" s="12">
        <f t="shared" si="7"/>
        <v>78.71587462082911</v>
      </c>
      <c r="M95" s="14">
        <v>24460.26957846653</v>
      </c>
      <c r="N95" s="13">
        <v>1332.3794816667946</v>
      </c>
      <c r="O95" s="16">
        <v>1835.8335530555423</v>
      </c>
      <c r="P95" s="14">
        <f t="shared" si="8"/>
        <v>288.7203422792687</v>
      </c>
      <c r="Q95" s="14">
        <f t="shared" si="6"/>
        <v>8650</v>
      </c>
    </row>
    <row r="96" spans="1:17" ht="15">
      <c r="A96" s="22" t="s">
        <v>22</v>
      </c>
      <c r="B96" s="11">
        <v>1990</v>
      </c>
      <c r="C96" s="16">
        <v>241873</v>
      </c>
      <c r="D96" s="16">
        <v>14947</v>
      </c>
      <c r="E96" s="15">
        <v>16180</v>
      </c>
      <c r="F96" s="16">
        <v>270690</v>
      </c>
      <c r="G96" s="53">
        <v>18110</v>
      </c>
      <c r="H96" s="17">
        <v>79.07835156032891</v>
      </c>
      <c r="I96" s="12">
        <v>88.5</v>
      </c>
      <c r="J96" s="17">
        <v>89.35406955969368</v>
      </c>
      <c r="K96" s="12">
        <f t="shared" si="5"/>
        <v>96.68175937904269</v>
      </c>
      <c r="L96" s="12">
        <f t="shared" si="7"/>
        <v>81.79979777553083</v>
      </c>
      <c r="M96" s="14">
        <v>25600.292441226968</v>
      </c>
      <c r="N96" s="13">
        <v>1364.148638325723</v>
      </c>
      <c r="O96" s="16">
        <v>1876.6497815551309</v>
      </c>
      <c r="P96" s="14">
        <f t="shared" si="8"/>
        <v>290.68455853753403</v>
      </c>
      <c r="Q96" s="14">
        <f t="shared" si="6"/>
        <v>8988.888888888889</v>
      </c>
    </row>
    <row r="97" spans="1:17" ht="15">
      <c r="A97" s="3"/>
      <c r="B97" s="11">
        <v>1991</v>
      </c>
      <c r="C97" s="16">
        <v>255740</v>
      </c>
      <c r="D97" s="16">
        <v>15068</v>
      </c>
      <c r="E97" s="15">
        <v>16970</v>
      </c>
      <c r="F97" s="16">
        <v>278260</v>
      </c>
      <c r="G97" s="53">
        <v>18470</v>
      </c>
      <c r="H97" s="17">
        <v>83.61205106828176</v>
      </c>
      <c r="I97" s="12">
        <v>91</v>
      </c>
      <c r="J97" s="17">
        <v>91.88137480030963</v>
      </c>
      <c r="K97" s="12">
        <f t="shared" si="5"/>
        <v>97.46442432082794</v>
      </c>
      <c r="L97" s="12">
        <f t="shared" si="7"/>
        <v>85.79373104145601</v>
      </c>
      <c r="M97" s="14">
        <v>27068.001756787173</v>
      </c>
      <c r="N97" s="13">
        <v>1402.297831839062</v>
      </c>
      <c r="O97" s="16">
        <v>1930.260543959373</v>
      </c>
      <c r="P97" s="14">
        <f t="shared" si="8"/>
        <v>293.03772851030726</v>
      </c>
      <c r="Q97" s="14">
        <f t="shared" si="6"/>
        <v>9427.777777777777</v>
      </c>
    </row>
    <row r="98" spans="1:17" ht="15">
      <c r="A98" s="3"/>
      <c r="B98" s="11">
        <v>1992</v>
      </c>
      <c r="C98" s="16">
        <v>264440</v>
      </c>
      <c r="D98" s="16">
        <v>15182</v>
      </c>
      <c r="E98" s="15">
        <v>17420</v>
      </c>
      <c r="F98" s="16">
        <v>281150</v>
      </c>
      <c r="G98" s="53">
        <v>18520</v>
      </c>
      <c r="H98" s="17">
        <v>86.45644320206627</v>
      </c>
      <c r="I98" s="12">
        <v>91.9</v>
      </c>
      <c r="J98" s="17">
        <v>94.07665201530605</v>
      </c>
      <c r="K98" s="12">
        <f t="shared" si="5"/>
        <v>98.20181112548512</v>
      </c>
      <c r="L98" s="12">
        <f t="shared" si="7"/>
        <v>88.06875631951466</v>
      </c>
      <c r="M98" s="14">
        <v>27988.826091205134</v>
      </c>
      <c r="N98" s="13">
        <v>1416.8620549901252</v>
      </c>
      <c r="O98" s="16">
        <v>1975.4093909586845</v>
      </c>
      <c r="P98" s="14">
        <f t="shared" si="8"/>
        <v>295.25476468300275</v>
      </c>
      <c r="Q98" s="14">
        <f t="shared" si="6"/>
        <v>9677.777777777777</v>
      </c>
    </row>
    <row r="99" spans="1:17" ht="15">
      <c r="A99" s="3"/>
      <c r="B99" s="11">
        <v>1993</v>
      </c>
      <c r="C99" s="16">
        <v>273073</v>
      </c>
      <c r="D99" s="16">
        <v>15290</v>
      </c>
      <c r="E99" s="15">
        <v>17860</v>
      </c>
      <c r="F99" s="16">
        <v>284979</v>
      </c>
      <c r="G99" s="53">
        <v>18640</v>
      </c>
      <c r="H99" s="17">
        <v>89.2789302470044</v>
      </c>
      <c r="I99" s="12">
        <v>93.2</v>
      </c>
      <c r="J99" s="17">
        <v>95.79284361266566</v>
      </c>
      <c r="K99" s="12">
        <f t="shared" si="5"/>
        <v>98.90038809831823</v>
      </c>
      <c r="L99" s="12">
        <f t="shared" si="7"/>
        <v>90.29322548028311</v>
      </c>
      <c r="M99" s="14">
        <v>28902.5590198293</v>
      </c>
      <c r="N99" s="13">
        <v>1436.1583907843888</v>
      </c>
      <c r="O99" s="16">
        <v>2012.4910459245061</v>
      </c>
      <c r="P99" s="14">
        <f t="shared" si="8"/>
        <v>297.3551147413458</v>
      </c>
      <c r="Q99" s="14">
        <f t="shared" si="6"/>
        <v>9922.222222222223</v>
      </c>
    </row>
    <row r="100" spans="1:17" ht="15">
      <c r="A100" s="3"/>
      <c r="B100" s="11">
        <v>1994</v>
      </c>
      <c r="C100" s="16">
        <v>289209</v>
      </c>
      <c r="D100" s="16">
        <v>15381</v>
      </c>
      <c r="E100" s="15">
        <v>18800</v>
      </c>
      <c r="F100" s="16">
        <v>295050</v>
      </c>
      <c r="G100" s="53">
        <v>19180</v>
      </c>
      <c r="H100" s="17">
        <v>94.55446030111324</v>
      </c>
      <c r="I100" s="12">
        <v>96.5</v>
      </c>
      <c r="J100" s="17">
        <v>97.98389668509144</v>
      </c>
      <c r="K100" s="12">
        <f t="shared" si="5"/>
        <v>99.48900388098319</v>
      </c>
      <c r="L100" s="12">
        <f t="shared" si="7"/>
        <v>95.04550050556118</v>
      </c>
      <c r="M100" s="14">
        <v>30610.42355548081</v>
      </c>
      <c r="N100" s="13">
        <v>1486.9114327755165</v>
      </c>
      <c r="O100" s="16">
        <v>2058.6581608524198</v>
      </c>
      <c r="P100" s="14">
        <f t="shared" si="8"/>
        <v>299.12485414235704</v>
      </c>
      <c r="Q100" s="14">
        <f t="shared" si="6"/>
        <v>10444.444444444443</v>
      </c>
    </row>
    <row r="101" spans="1:17" ht="15">
      <c r="A101" s="3"/>
      <c r="B101" s="11">
        <v>1995</v>
      </c>
      <c r="C101" s="16">
        <v>305865</v>
      </c>
      <c r="D101" s="16">
        <v>15460</v>
      </c>
      <c r="E101" s="15">
        <v>19780</v>
      </c>
      <c r="F101" s="16">
        <v>305865</v>
      </c>
      <c r="G101" s="53">
        <v>19780</v>
      </c>
      <c r="H101" s="17">
        <v>100</v>
      </c>
      <c r="I101" s="12">
        <v>100</v>
      </c>
      <c r="J101" s="17">
        <v>100</v>
      </c>
      <c r="K101" s="12">
        <f t="shared" si="5"/>
        <v>100</v>
      </c>
      <c r="L101" s="12">
        <f t="shared" si="7"/>
        <v>100</v>
      </c>
      <c r="M101" s="14">
        <v>32373.32586744236</v>
      </c>
      <c r="N101" s="13">
        <v>1541.4138803114163</v>
      </c>
      <c r="O101" s="16">
        <v>2100.235782287226</v>
      </c>
      <c r="P101" s="14">
        <f t="shared" si="8"/>
        <v>300.6612213146636</v>
      </c>
      <c r="Q101" s="14">
        <f t="shared" si="6"/>
        <v>10988.888888888889</v>
      </c>
    </row>
    <row r="102" spans="1:17" ht="15">
      <c r="A102" s="3"/>
      <c r="B102" s="11">
        <v>1996</v>
      </c>
      <c r="C102" s="16">
        <v>316646</v>
      </c>
      <c r="D102" s="16">
        <v>15526</v>
      </c>
      <c r="E102" s="15">
        <v>20390</v>
      </c>
      <c r="F102" s="16">
        <v>312981</v>
      </c>
      <c r="G102" s="53">
        <v>20160</v>
      </c>
      <c r="H102" s="17">
        <v>103.52475765452078</v>
      </c>
      <c r="I102" s="12">
        <v>102.3</v>
      </c>
      <c r="J102" s="17">
        <v>101.19722155867134</v>
      </c>
      <c r="K102" s="12">
        <f aca="true" t="shared" si="9" ref="K102:K107">+D102/D$101*100</f>
        <v>100.42690815006468</v>
      </c>
      <c r="L102" s="12">
        <f t="shared" si="7"/>
        <v>103.08392315470172</v>
      </c>
      <c r="M102" s="14">
        <v>33514.407148977996</v>
      </c>
      <c r="N102" s="13">
        <v>1577.2751301186713</v>
      </c>
      <c r="O102" s="16">
        <v>2124.829492902512</v>
      </c>
      <c r="P102" s="14">
        <f t="shared" si="8"/>
        <v>301.9447685725399</v>
      </c>
      <c r="Q102" s="14">
        <f t="shared" si="6"/>
        <v>11327.777777777777</v>
      </c>
    </row>
    <row r="103" spans="1:17" ht="15">
      <c r="A103" s="3"/>
      <c r="B103" s="11">
        <v>1997</v>
      </c>
      <c r="C103" s="16">
        <v>337459</v>
      </c>
      <c r="D103" s="16">
        <v>15607</v>
      </c>
      <c r="E103" s="15">
        <v>21620</v>
      </c>
      <c r="F103" s="16">
        <v>326995</v>
      </c>
      <c r="G103" s="53">
        <v>20950</v>
      </c>
      <c r="H103" s="17">
        <v>110.32939368675723</v>
      </c>
      <c r="I103" s="12">
        <v>106.9</v>
      </c>
      <c r="J103" s="17">
        <v>103.20803899603108</v>
      </c>
      <c r="K103" s="12">
        <f t="shared" si="9"/>
        <v>100.95084087968954</v>
      </c>
      <c r="L103" s="12">
        <f t="shared" si="7"/>
        <v>109.30232558139534</v>
      </c>
      <c r="M103" s="14">
        <v>35717.294145787295</v>
      </c>
      <c r="N103" s="13">
        <v>1647.899013592374</v>
      </c>
      <c r="O103" s="16">
        <v>2167.444354974434</v>
      </c>
      <c r="P103" s="14">
        <f t="shared" si="8"/>
        <v>303.52003111629716</v>
      </c>
      <c r="Q103" s="14">
        <f t="shared" si="6"/>
        <v>12011.111111111111</v>
      </c>
    </row>
    <row r="104" spans="1:17" ht="15">
      <c r="A104" s="3"/>
      <c r="B104" s="11">
        <v>1998</v>
      </c>
      <c r="C104" s="16">
        <v>348418</v>
      </c>
      <c r="D104" s="16">
        <v>15703</v>
      </c>
      <c r="E104" s="15">
        <v>22190</v>
      </c>
      <c r="F104" s="16">
        <v>331944</v>
      </c>
      <c r="G104" s="53">
        <v>21140</v>
      </c>
      <c r="H104" s="17">
        <v>113.912346950452</v>
      </c>
      <c r="I104" s="12">
        <v>108.5</v>
      </c>
      <c r="J104" s="17">
        <v>104.98833820318157</v>
      </c>
      <c r="K104" s="12">
        <f t="shared" si="9"/>
        <v>101.57179818887452</v>
      </c>
      <c r="L104" s="12">
        <f t="shared" si="7"/>
        <v>112.1840242669363</v>
      </c>
      <c r="M104" s="14">
        <v>36877.21528152136</v>
      </c>
      <c r="N104" s="13">
        <v>1672.8396157981226</v>
      </c>
      <c r="O104" s="16">
        <v>2204.4680753167727</v>
      </c>
      <c r="P104" s="14">
        <f t="shared" si="8"/>
        <v>305.38700894593546</v>
      </c>
      <c r="Q104" s="14">
        <f t="shared" si="6"/>
        <v>12327.777777777777</v>
      </c>
    </row>
    <row r="105" spans="1:17" ht="15">
      <c r="A105" s="3"/>
      <c r="B105" s="11">
        <v>1999</v>
      </c>
      <c r="C105" s="16">
        <v>374788</v>
      </c>
      <c r="D105" s="16">
        <v>15809</v>
      </c>
      <c r="E105" s="15">
        <v>23710</v>
      </c>
      <c r="F105" s="16">
        <v>351597</v>
      </c>
      <c r="G105" s="53">
        <v>22240</v>
      </c>
      <c r="H105" s="17">
        <v>122.53379759044023</v>
      </c>
      <c r="I105" s="12">
        <v>115</v>
      </c>
      <c r="J105" s="17">
        <v>106.55112833951324</v>
      </c>
      <c r="K105" s="12">
        <f t="shared" si="9"/>
        <v>102.25743855109961</v>
      </c>
      <c r="L105" s="12">
        <f t="shared" si="7"/>
        <v>119.86855409504551</v>
      </c>
      <c r="M105" s="14">
        <v>39668.26559170545</v>
      </c>
      <c r="N105" s="13">
        <v>1771.881372748935</v>
      </c>
      <c r="O105" s="16">
        <v>2238.7653147548613</v>
      </c>
      <c r="P105" s="14">
        <f t="shared" si="8"/>
        <v>307.44846363282767</v>
      </c>
      <c r="Q105" s="14">
        <f t="shared" si="6"/>
        <v>13172.222222222223</v>
      </c>
    </row>
    <row r="106" spans="1:17" ht="15">
      <c r="A106" s="3"/>
      <c r="B106" s="11">
        <v>2000</v>
      </c>
      <c r="C106" s="16">
        <v>404003</v>
      </c>
      <c r="D106" s="16">
        <v>15922</v>
      </c>
      <c r="E106" s="15">
        <v>25370</v>
      </c>
      <c r="F106" s="16">
        <v>364636</v>
      </c>
      <c r="G106" s="53">
        <v>22900</v>
      </c>
      <c r="H106" s="17">
        <v>132.08539715233846</v>
      </c>
      <c r="I106" s="12">
        <v>119.2</v>
      </c>
      <c r="J106" s="17">
        <v>110.80989693988126</v>
      </c>
      <c r="K106" s="12">
        <f t="shared" si="9"/>
        <v>102.98835705045278</v>
      </c>
      <c r="L106" s="12">
        <f t="shared" si="7"/>
        <v>128.26086956521738</v>
      </c>
      <c r="M106" s="14">
        <v>42760.43604343196</v>
      </c>
      <c r="N106" s="13">
        <v>1837.5917207304972</v>
      </c>
      <c r="O106" s="16">
        <v>2326.9824064310333</v>
      </c>
      <c r="P106" s="14">
        <f t="shared" si="8"/>
        <v>309.6460521197978</v>
      </c>
      <c r="Q106" s="14">
        <f t="shared" si="6"/>
        <v>14094.444444444445</v>
      </c>
    </row>
    <row r="107" spans="1:17" ht="15">
      <c r="A107" s="3"/>
      <c r="B107" s="30" t="s">
        <v>33</v>
      </c>
      <c r="C107" s="14">
        <v>425246</v>
      </c>
      <c r="D107" s="16">
        <v>16043</v>
      </c>
      <c r="E107" s="36">
        <v>26510</v>
      </c>
      <c r="F107" s="14">
        <v>364164</v>
      </c>
      <c r="G107" s="54">
        <v>22700</v>
      </c>
      <c r="H107" s="34">
        <v>139.03061808314126</v>
      </c>
      <c r="I107" s="17">
        <v>119.1</v>
      </c>
      <c r="J107" s="34">
        <v>116.73435607316647</v>
      </c>
      <c r="K107" s="12">
        <f t="shared" si="9"/>
        <v>103.77102199223805</v>
      </c>
      <c r="L107" s="12">
        <f t="shared" si="7"/>
        <v>134.02426693629928</v>
      </c>
      <c r="M107" s="33">
        <v>45008.83504757456</v>
      </c>
      <c r="N107" s="31">
        <v>1835.213065599943</v>
      </c>
      <c r="O107" s="35">
        <v>2452.512784005321</v>
      </c>
      <c r="P107" s="14">
        <f t="shared" si="8"/>
        <v>311.999222092571</v>
      </c>
      <c r="Q107" s="14">
        <f t="shared" si="6"/>
        <v>14727.777777777777</v>
      </c>
    </row>
    <row r="108" spans="1:17" ht="15">
      <c r="A108" s="3"/>
      <c r="B108" s="43" t="s">
        <v>34</v>
      </c>
      <c r="C108" s="33">
        <v>435501</v>
      </c>
      <c r="D108" s="35">
        <v>16148</v>
      </c>
      <c r="E108" s="36">
        <v>26970</v>
      </c>
      <c r="F108" s="33">
        <v>360827</v>
      </c>
      <c r="G108" s="54">
        <v>22340</v>
      </c>
      <c r="H108" s="34">
        <v>142.3834044431367</v>
      </c>
      <c r="I108" s="34">
        <v>118</v>
      </c>
      <c r="J108" s="34">
        <v>120.66390207045484</v>
      </c>
      <c r="K108" s="44">
        <f>+D108/D$101*100</f>
        <v>104.45019404915912</v>
      </c>
      <c r="L108" s="12">
        <f t="shared" si="7"/>
        <v>136.34984833164813</v>
      </c>
      <c r="M108" s="33">
        <v>46094.24350153504</v>
      </c>
      <c r="N108" s="45">
        <v>1818.3961754078673</v>
      </c>
      <c r="O108" s="35">
        <v>2534.884538634496</v>
      </c>
      <c r="P108" s="14">
        <f>+D108/D$6*100</f>
        <v>314.04122909373785</v>
      </c>
      <c r="Q108" s="14">
        <f>+E108/E$6*100</f>
        <v>14983.333333333334</v>
      </c>
    </row>
    <row r="109" spans="1:17" ht="15">
      <c r="A109" s="37"/>
      <c r="B109" s="38" t="s">
        <v>39</v>
      </c>
      <c r="C109" s="24">
        <v>438411</v>
      </c>
      <c r="D109" s="26">
        <v>16224</v>
      </c>
      <c r="E109" s="23">
        <f>ROUND(C109/D109*1000,-1)</f>
        <v>27020</v>
      </c>
      <c r="F109" s="24">
        <f>425707/435501*F108</f>
        <v>352712.3466742901</v>
      </c>
      <c r="G109" s="55">
        <f>ROUND(F109/D109*1000,-1)</f>
        <v>21740</v>
      </c>
      <c r="H109" s="25">
        <f>+C109/C108*H108</f>
        <v>143.33480457064394</v>
      </c>
      <c r="I109" s="25">
        <f>+F109/F108*I108</f>
        <v>115.34629311987803</v>
      </c>
      <c r="J109" s="25">
        <f>+H109/I109*100</f>
        <v>124.26476889177339</v>
      </c>
      <c r="K109" s="40">
        <f>+D109/D$101*100</f>
        <v>104.9417852522639</v>
      </c>
      <c r="L109" s="40">
        <f t="shared" si="7"/>
        <v>136.6026289180991</v>
      </c>
      <c r="M109" s="24">
        <f>+C109/C108*M108</f>
        <v>46402.24336511622</v>
      </c>
      <c r="N109" s="32">
        <f>+I109/I108*N108</f>
        <v>1777.5021886157713</v>
      </c>
      <c r="O109" s="26">
        <f>+M109/N109*100</f>
        <v>2610.5308709212864</v>
      </c>
      <c r="P109" s="24">
        <f>+D109/D$6*100</f>
        <v>315.5192532088682</v>
      </c>
      <c r="Q109" s="24">
        <f>+E109/E$6*100</f>
        <v>15011.111111111111</v>
      </c>
    </row>
    <row r="110" spans="1:14" ht="15">
      <c r="A110" s="3" t="s">
        <v>1</v>
      </c>
      <c r="B110" s="46" t="s">
        <v>23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27"/>
    </row>
    <row r="111" spans="2:14" ht="15">
      <c r="B111" s="48" t="s">
        <v>24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28"/>
    </row>
    <row r="112" spans="1:14" ht="15">
      <c r="A112" s="29"/>
      <c r="B112" s="48" t="s">
        <v>25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28"/>
    </row>
    <row r="113" spans="1:14" ht="15">
      <c r="A113" s="3" t="s">
        <v>27</v>
      </c>
      <c r="B113" s="46" t="s">
        <v>35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28"/>
    </row>
    <row r="114" spans="1:13" ht="15">
      <c r="A114" s="3" t="s">
        <v>40</v>
      </c>
      <c r="B114" s="46" t="s">
        <v>42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5">
      <c r="A115" s="3" t="s">
        <v>41</v>
      </c>
      <c r="B115" s="46" t="s">
        <v>43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2:13" ht="15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</sheetData>
  <mergeCells count="7">
    <mergeCell ref="B110:M110"/>
    <mergeCell ref="B111:M111"/>
    <mergeCell ref="B112:M112"/>
    <mergeCell ref="B114:M114"/>
    <mergeCell ref="B115:M115"/>
    <mergeCell ref="B116:M116"/>
    <mergeCell ref="B113:M113"/>
  </mergeCells>
  <printOptions/>
  <pageMargins left="0.2" right="0.16" top="0.31496062992125984" bottom="0.31496062992125984" header="0.07874015748031496" footer="0.2362204724409449"/>
  <pageSetup fitToHeight="2" horizontalDpi="600" verticalDpi="600" orientation="portrait" paperSize="9" scale="60" r:id="rId1"/>
  <rowBreaks count="1" manualBreakCount="1"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Kattevilder</dc:creator>
  <cp:keywords/>
  <dc:description/>
  <cp:lastModifiedBy>flpe</cp:lastModifiedBy>
  <cp:lastPrinted>2003-08-21T08:50:07Z</cp:lastPrinted>
  <dcterms:created xsi:type="dcterms:W3CDTF">2000-01-05T15:59:39Z</dcterms:created>
  <dcterms:modified xsi:type="dcterms:W3CDTF">2004-03-11T13:01:16Z</dcterms:modified>
  <cp:category/>
  <cp:version/>
  <cp:contentType/>
  <cp:contentStatus/>
</cp:coreProperties>
</file>